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1355" windowHeight="9660" activeTab="0"/>
  </bookViews>
  <sheets>
    <sheet name="July 25" sheetId="1" r:id="rId1"/>
  </sheets>
  <definedNames/>
  <calcPr fullCalcOnLoad="1"/>
</workbook>
</file>

<file path=xl/sharedStrings.xml><?xml version="1.0" encoding="utf-8"?>
<sst xmlns="http://schemas.openxmlformats.org/spreadsheetml/2006/main" count="274" uniqueCount="159">
  <si>
    <t>Jockey</t>
  </si>
  <si>
    <t>TN</t>
  </si>
  <si>
    <t>Recent</t>
  </si>
  <si>
    <t>Price</t>
  </si>
  <si>
    <t>Percent</t>
  </si>
  <si>
    <t>BP</t>
  </si>
  <si>
    <t>SHE’S STREETSAHEAD</t>
  </si>
  <si>
    <t>SILVERSTONE</t>
  </si>
  <si>
    <t>VALDORI</t>
  </si>
  <si>
    <t>VILLA GIRL</t>
  </si>
  <si>
    <t>DARKWATER JEWELS</t>
  </si>
  <si>
    <t>LADY JODALYNA</t>
  </si>
  <si>
    <t>SKITTY KITTY</t>
  </si>
  <si>
    <t>STAR IMPULSE</t>
  </si>
  <si>
    <t>MON COEUR</t>
  </si>
  <si>
    <t>RUBY SHINES</t>
  </si>
  <si>
    <t>SHE’S OUR WHA WHA</t>
  </si>
  <si>
    <t>AMONTILLADO</t>
  </si>
  <si>
    <t>LA PEPPER</t>
  </si>
  <si>
    <t>FRIDAY FRENZY</t>
  </si>
  <si>
    <t>ANGELIC LASS</t>
  </si>
  <si>
    <t>DIAZLING</t>
  </si>
  <si>
    <t>GLENMAURA</t>
  </si>
  <si>
    <t>SAPPHIRE PRINCESS</t>
  </si>
  <si>
    <t>COUPE EXPRESS</t>
  </si>
  <si>
    <t>DEEMING</t>
  </si>
  <si>
    <t>BELARUSKI</t>
  </si>
  <si>
    <t>LADY SEARCY</t>
  </si>
  <si>
    <t>GOOD AND HOT</t>
  </si>
  <si>
    <t>LIVORNO EXPRESS</t>
  </si>
  <si>
    <t>LOURDEAUX</t>
  </si>
  <si>
    <t>OH TO BE RICH</t>
  </si>
  <si>
    <t>GOD BLESS US</t>
  </si>
  <si>
    <t>MISS WRITTEN</t>
  </si>
  <si>
    <t>EL MINA</t>
  </si>
  <si>
    <t>MARTINDALE HALL</t>
  </si>
  <si>
    <t>MIROMIRO</t>
  </si>
  <si>
    <t>BEAUTIFUL PLEASURE</t>
  </si>
  <si>
    <t>BEE’S HONEY</t>
  </si>
  <si>
    <t>DIVINE DENONA</t>
  </si>
  <si>
    <t>SACRED DREAM</t>
  </si>
  <si>
    <t>OPERATION TWIST</t>
  </si>
  <si>
    <t>PERFECT PERIDOT</t>
  </si>
  <si>
    <t>ZINDABLAKE</t>
  </si>
  <si>
    <t>CHACELLA</t>
  </si>
  <si>
    <t>GALOP INFERNALE</t>
  </si>
  <si>
    <t>HIGHWAY PRINCESS</t>
  </si>
  <si>
    <t>LITTLERIVER RUBY</t>
  </si>
  <si>
    <t>HINDU’S GIRL</t>
  </si>
  <si>
    <t>ARGENTOGRIS</t>
  </si>
  <si>
    <t>CASHERE MISS</t>
  </si>
  <si>
    <t>BONUS SPIN</t>
  </si>
  <si>
    <t>CIRCLE OF FAME</t>
  </si>
  <si>
    <t>LOONEY LILL</t>
  </si>
  <si>
    <t>SENTA DESERT</t>
  </si>
  <si>
    <t>SHE’S COSMIC</t>
  </si>
  <si>
    <t>REVENGED</t>
  </si>
  <si>
    <t>HOOK ME UP</t>
  </si>
  <si>
    <t>BAZAS</t>
  </si>
  <si>
    <t>RAPIDO FELINO</t>
  </si>
  <si>
    <t>SOUTHERN GIRL</t>
  </si>
  <si>
    <t>BOLD INTERLUDE</t>
  </si>
  <si>
    <t>MANOR HOUSE</t>
  </si>
  <si>
    <t>WOW FACTOR</t>
  </si>
  <si>
    <t>CULTURAL</t>
  </si>
  <si>
    <t>STEPTORIO</t>
  </si>
  <si>
    <t>CROWN MOSS</t>
  </si>
  <si>
    <t>ONA’S CHOICE</t>
  </si>
  <si>
    <t>STRATEGIC FLIGHT</t>
  </si>
  <si>
    <t>DECISION MADE</t>
  </si>
  <si>
    <t>MISS MACKILLOP</t>
  </si>
  <si>
    <t>STRATIFIES</t>
  </si>
  <si>
    <t>DROP OF MAGIC</t>
  </si>
  <si>
    <t>Bendigo</t>
  </si>
  <si>
    <t>2:30PM</t>
  </si>
  <si>
    <t>3:05PM</t>
  </si>
  <si>
    <t>3:40PM</t>
  </si>
  <si>
    <t>4:20PM</t>
  </si>
  <si>
    <t>Gosford</t>
  </si>
  <si>
    <t>2:50PM</t>
  </si>
  <si>
    <t>3:25PM</t>
  </si>
  <si>
    <t>4:00PM</t>
  </si>
  <si>
    <t xml:space="preserve">AMONMARIE </t>
  </si>
  <si>
    <t xml:space="preserve">DOLL IN HI HEELS </t>
  </si>
  <si>
    <t xml:space="preserve">MAWAAKIB </t>
  </si>
  <si>
    <t xml:space="preserve">SCOTTISH QUEEN </t>
  </si>
  <si>
    <t xml:space="preserve">STARDOM </t>
  </si>
  <si>
    <t xml:space="preserve">CODICE FISCALE </t>
  </si>
  <si>
    <t xml:space="preserve">ROXANNE OF SYDNEY </t>
  </si>
  <si>
    <t xml:space="preserve">MRS ELLE </t>
  </si>
  <si>
    <t xml:space="preserve">ANGEL BEE </t>
  </si>
  <si>
    <t xml:space="preserve">PINBALL LASS </t>
  </si>
  <si>
    <t>25/07/2013</t>
  </si>
  <si>
    <t>Speed+</t>
  </si>
  <si>
    <t>Units</t>
  </si>
  <si>
    <t>Horse</t>
  </si>
  <si>
    <t>Race 7</t>
  </si>
  <si>
    <t>Race 8</t>
  </si>
  <si>
    <t>Race 9</t>
  </si>
  <si>
    <t>Race 10</t>
  </si>
  <si>
    <t>Race 5</t>
  </si>
  <si>
    <t>Race 6</t>
  </si>
  <si>
    <t>Jarrod Todd</t>
  </si>
  <si>
    <t>John Keating</t>
  </si>
  <si>
    <t>Darren Gauci</t>
  </si>
  <si>
    <t>Dale Smith</t>
  </si>
  <si>
    <t>Dwayne Dunn</t>
  </si>
  <si>
    <t>Ms Jessica Payne</t>
  </si>
  <si>
    <t>Chad Schofield</t>
  </si>
  <si>
    <t>Josh Cartwright</t>
  </si>
  <si>
    <t>Jamie Mott</t>
  </si>
  <si>
    <t>Jye Mcneil</t>
  </si>
  <si>
    <t>Michael Walker</t>
  </si>
  <si>
    <t>Chris Symons</t>
  </si>
  <si>
    <t>Craig Newitt</t>
  </si>
  <si>
    <t>Patrick Moloney</t>
  </si>
  <si>
    <t>Adam McCabe</t>
  </si>
  <si>
    <t>Brodie Loy</t>
  </si>
  <si>
    <t>Vlad Duric</t>
  </si>
  <si>
    <t>Damian Lane</t>
  </si>
  <si>
    <t>Mark Zahra</t>
  </si>
  <si>
    <t>Andrew Mallyon</t>
  </si>
  <si>
    <t>Ryan Maloney</t>
  </si>
  <si>
    <t>Harry Coffey</t>
  </si>
  <si>
    <t>Peter Mertens</t>
  </si>
  <si>
    <t>Thomas Sadler</t>
  </si>
  <si>
    <t>Ms Kayla Nisbet</t>
  </si>
  <si>
    <t>Nicholas Hall</t>
  </si>
  <si>
    <t>Jason Lyon</t>
  </si>
  <si>
    <t>Ben Melham</t>
  </si>
  <si>
    <t>Michael Rodd</t>
  </si>
  <si>
    <t>Jake Noonan</t>
  </si>
  <si>
    <t>Brian Higgins</t>
  </si>
  <si>
    <t>Matthew Allen</t>
  </si>
  <si>
    <t>Ms Michelle Payne</t>
  </si>
  <si>
    <t>Ms Alysha Collett</t>
  </si>
  <si>
    <t>Ms Nikita McLean</t>
  </si>
  <si>
    <t>Jye McNeil</t>
  </si>
  <si>
    <t>Robert Thompson</t>
  </si>
  <si>
    <t>Ms Leanne G Henry</t>
  </si>
  <si>
    <t>Brenton Avdulla</t>
  </si>
  <si>
    <t>Nash Rawiller</t>
  </si>
  <si>
    <t>Yusuke Ichikawa</t>
  </si>
  <si>
    <t>Ms Alison Threadwell</t>
  </si>
  <si>
    <t>Ms Hannah Martin</t>
  </si>
  <si>
    <t>Jay Ford</t>
  </si>
  <si>
    <t>Christian Reith</t>
  </si>
  <si>
    <t>Tommy Berry</t>
  </si>
  <si>
    <t>Chris O'Brien</t>
  </si>
  <si>
    <t>Blake Spriggs</t>
  </si>
  <si>
    <t>Josh Adams</t>
  </si>
  <si>
    <t>Taylor Marshall</t>
  </si>
  <si>
    <t>Thomas Huet</t>
  </si>
  <si>
    <t>Jason Collett</t>
  </si>
  <si>
    <t>Ms Kathy O'Hara</t>
  </si>
  <si>
    <t>Ms Winona Costin</t>
  </si>
  <si>
    <t>Results</t>
  </si>
  <si>
    <t>Collect</t>
  </si>
  <si>
    <t>Totals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</si>
</sst>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&quot;$&quot;###,##0"/>
    <numFmt numFmtId="179" formatCode="&quot;$&quot;#,##0"/>
    <numFmt numFmtId="180" formatCode="#0.00"/>
    <numFmt numFmtId="181" formatCode="##0.0"/>
    <numFmt numFmtId="182" formatCode="##0"/>
    <numFmt numFmtId="183" formatCode="##0.00"/>
    <numFmt numFmtId="184" formatCode="&quot;$&quot;##0"/>
    <numFmt numFmtId="185" formatCode="&quot;$&quot;##0.00"/>
    <numFmt numFmtId="186" formatCode="[Black]&quot;$&quot;##0.00;[Red]\-&quot;$&quot;##0.00"/>
    <numFmt numFmtId="187" formatCode="d/mm/yyyy;@"/>
    <numFmt numFmtId="188" formatCode="[Black]&quot;$&quot;#,##0.00;[Red]\-&quot;$&quot;#,##0.00"/>
    <numFmt numFmtId="189" formatCode="&quot;$&quot;#,##0.00"/>
    <numFmt numFmtId="190" formatCode="[$-409]h:mm:ss\ AM/PM"/>
  </numFmts>
  <fonts count="40">
    <font>
      <sz val="10"/>
      <name val="Arial"/>
      <family val="0"/>
    </font>
    <font>
      <b/>
      <sz val="9"/>
      <name val="Courier New"/>
      <family val="3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176" fontId="3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" fontId="20" fillId="0" borderId="11" xfId="0" applyNumberFormat="1" applyFont="1" applyFill="1" applyBorder="1" applyAlignment="1">
      <alignment horizontal="left"/>
    </xf>
    <xf numFmtId="176" fontId="3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2" fontId="39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 horizontal="left"/>
    </xf>
    <xf numFmtId="177" fontId="20" fillId="0" borderId="0" xfId="0" applyNumberFormat="1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left"/>
    </xf>
    <xf numFmtId="176" fontId="20" fillId="0" borderId="13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2" fontId="39" fillId="0" borderId="15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left"/>
    </xf>
    <xf numFmtId="176" fontId="39" fillId="0" borderId="15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left"/>
    </xf>
    <xf numFmtId="177" fontId="0" fillId="0" borderId="15" xfId="0" applyNumberFormat="1" applyBorder="1" applyAlignment="1">
      <alignment horizontal="left"/>
    </xf>
    <xf numFmtId="177" fontId="0" fillId="0" borderId="0" xfId="0" applyNumberFormat="1" applyBorder="1" applyAlignment="1">
      <alignment horizontal="left"/>
    </xf>
    <xf numFmtId="0" fontId="39" fillId="0" borderId="15" xfId="0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177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6" fontId="39" fillId="0" borderId="1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2" max="2" width="9.140625" style="2" customWidth="1"/>
    <col min="3" max="3" width="0" style="2" hidden="1" customWidth="1"/>
    <col min="4" max="4" width="22.421875" style="2" bestFit="1" customWidth="1"/>
    <col min="5" max="5" width="19.7109375" style="2" customWidth="1"/>
    <col min="6" max="6" width="11.00390625" style="2" hidden="1" customWidth="1"/>
    <col min="7" max="9" width="0" style="2" hidden="1" customWidth="1"/>
    <col min="10" max="10" width="9.140625" style="7" customWidth="1"/>
    <col min="11" max="11" width="0" style="2" hidden="1" customWidth="1"/>
    <col min="12" max="12" width="9.140625" style="9" customWidth="1"/>
  </cols>
  <sheetData>
    <row r="1" spans="1:12" ht="12.75">
      <c r="A1" s="10"/>
      <c r="B1" s="11"/>
      <c r="C1" s="11"/>
      <c r="D1" s="11"/>
      <c r="E1" s="11"/>
      <c r="F1" s="11"/>
      <c r="G1" s="11"/>
      <c r="H1" s="11"/>
      <c r="I1" s="11"/>
      <c r="K1" s="11"/>
      <c r="L1" s="12"/>
    </row>
    <row r="2" spans="1:13" ht="13.5">
      <c r="A2" s="17"/>
      <c r="B2" s="18" t="s">
        <v>74</v>
      </c>
      <c r="C2" s="35"/>
      <c r="D2" s="19" t="s">
        <v>73</v>
      </c>
      <c r="E2" s="19" t="s">
        <v>96</v>
      </c>
      <c r="F2" s="32" t="s">
        <v>92</v>
      </c>
      <c r="G2" s="18"/>
      <c r="H2" s="19"/>
      <c r="I2" s="20"/>
      <c r="J2" s="21"/>
      <c r="K2" s="22"/>
      <c r="L2" s="23"/>
      <c r="M2" s="1"/>
    </row>
    <row r="3" spans="1:15" ht="12.75">
      <c r="A3" s="17"/>
      <c r="B3" s="19" t="s">
        <v>1</v>
      </c>
      <c r="C3" s="18" t="s">
        <v>2</v>
      </c>
      <c r="D3" s="19" t="s">
        <v>95</v>
      </c>
      <c r="E3" s="19" t="s">
        <v>0</v>
      </c>
      <c r="F3" s="33" t="s">
        <v>3</v>
      </c>
      <c r="G3" s="18" t="s">
        <v>4</v>
      </c>
      <c r="H3" s="19" t="s">
        <v>0</v>
      </c>
      <c r="I3" s="20" t="s">
        <v>5</v>
      </c>
      <c r="J3" s="8" t="s">
        <v>93</v>
      </c>
      <c r="K3" s="20"/>
      <c r="L3" s="8" t="s">
        <v>94</v>
      </c>
      <c r="M3" s="8" t="s">
        <v>3</v>
      </c>
      <c r="N3" s="64" t="s">
        <v>156</v>
      </c>
      <c r="O3" s="8" t="s">
        <v>157</v>
      </c>
    </row>
    <row r="4" spans="1:15" ht="12.75">
      <c r="A4" s="10"/>
      <c r="B4" s="36">
        <v>5</v>
      </c>
      <c r="C4" s="16"/>
      <c r="D4" s="16" t="s">
        <v>6</v>
      </c>
      <c r="E4" s="37" t="s">
        <v>102</v>
      </c>
      <c r="F4" s="11">
        <v>3.8</v>
      </c>
      <c r="G4" s="13">
        <f>100/F4</f>
        <v>26.315789473684212</v>
      </c>
      <c r="H4" s="11">
        <v>7</v>
      </c>
      <c r="I4" s="13">
        <f>100/H4</f>
        <v>14.285714285714286</v>
      </c>
      <c r="J4" s="50">
        <f>ROUND(200/(G4+I4),1)</f>
        <v>4.9</v>
      </c>
      <c r="K4" s="51">
        <f>100/J4</f>
        <v>20.408163265306122</v>
      </c>
      <c r="L4" s="45">
        <f>ROUND(5/J4,1)</f>
        <v>1</v>
      </c>
      <c r="M4" s="5"/>
      <c r="N4" s="5"/>
      <c r="O4" s="65"/>
    </row>
    <row r="5" spans="1:15" ht="12.75">
      <c r="A5" s="10"/>
      <c r="B5" s="36">
        <v>13</v>
      </c>
      <c r="C5" s="16"/>
      <c r="D5" s="16" t="s">
        <v>13</v>
      </c>
      <c r="E5" s="37" t="s">
        <v>103</v>
      </c>
      <c r="F5" s="11">
        <v>6</v>
      </c>
      <c r="G5" s="13">
        <f>100/F5</f>
        <v>16.666666666666668</v>
      </c>
      <c r="H5" s="11">
        <v>4.25</v>
      </c>
      <c r="I5" s="13">
        <f>100/H5</f>
        <v>23.529411764705884</v>
      </c>
      <c r="J5" s="50">
        <f>ROUND(200/(G5+I5),1)</f>
        <v>5</v>
      </c>
      <c r="K5" s="51">
        <f>100/J5</f>
        <v>20</v>
      </c>
      <c r="L5" s="45">
        <f>ROUND(5/J5,1)</f>
        <v>1</v>
      </c>
      <c r="M5" s="5"/>
      <c r="N5" s="5"/>
      <c r="O5" s="65"/>
    </row>
    <row r="6" spans="1:15" ht="12.75">
      <c r="A6" s="10"/>
      <c r="B6" s="36">
        <v>7</v>
      </c>
      <c r="C6" s="16"/>
      <c r="D6" s="16" t="s">
        <v>8</v>
      </c>
      <c r="E6" s="37" t="s">
        <v>104</v>
      </c>
      <c r="F6" s="11">
        <v>9</v>
      </c>
      <c r="G6" s="13">
        <f>100/F6</f>
        <v>11.11111111111111</v>
      </c>
      <c r="H6" s="11">
        <v>9.5</v>
      </c>
      <c r="I6" s="13">
        <f>100/H6</f>
        <v>10.526315789473685</v>
      </c>
      <c r="J6" s="50">
        <f>ROUND(200/(G6+I6),1)</f>
        <v>9.2</v>
      </c>
      <c r="K6" s="51">
        <f>100/J6</f>
        <v>10.869565217391305</v>
      </c>
      <c r="L6" s="45">
        <f>ROUND(5/J6,1)</f>
        <v>0.5</v>
      </c>
      <c r="M6" s="5"/>
      <c r="N6" s="5"/>
      <c r="O6" s="65"/>
    </row>
    <row r="7" spans="1:15" ht="12.75">
      <c r="A7" s="10"/>
      <c r="B7" s="36">
        <v>12</v>
      </c>
      <c r="C7" s="16"/>
      <c r="D7" s="16" t="s">
        <v>12</v>
      </c>
      <c r="E7" s="37" t="s">
        <v>105</v>
      </c>
      <c r="F7" s="11">
        <v>61</v>
      </c>
      <c r="G7" s="13">
        <f>100/F7</f>
        <v>1.639344262295082</v>
      </c>
      <c r="H7" s="11">
        <v>5.5</v>
      </c>
      <c r="I7" s="13">
        <f>100/H7</f>
        <v>18.181818181818183</v>
      </c>
      <c r="J7" s="50">
        <f>ROUND(200/(G7+I7),1)</f>
        <v>10.1</v>
      </c>
      <c r="K7" s="51">
        <f>100/J7</f>
        <v>9.900990099009901</v>
      </c>
      <c r="L7" s="46"/>
      <c r="M7" s="5"/>
      <c r="N7" s="5"/>
      <c r="O7" s="65"/>
    </row>
    <row r="8" spans="1:15" ht="12.75">
      <c r="A8" s="10"/>
      <c r="B8" s="36">
        <v>15</v>
      </c>
      <c r="C8" s="16"/>
      <c r="D8" s="16" t="s">
        <v>15</v>
      </c>
      <c r="E8" s="37" t="s">
        <v>106</v>
      </c>
      <c r="F8" s="11">
        <v>11</v>
      </c>
      <c r="G8" s="13">
        <f>100/F8</f>
        <v>9.090909090909092</v>
      </c>
      <c r="H8" s="11">
        <v>12</v>
      </c>
      <c r="I8" s="13">
        <f>100/H8</f>
        <v>8.333333333333334</v>
      </c>
      <c r="J8" s="50">
        <f>ROUND(200/(G8+I8),1)</f>
        <v>11.5</v>
      </c>
      <c r="K8" s="51">
        <f>100/J8</f>
        <v>8.695652173913043</v>
      </c>
      <c r="L8" s="46"/>
      <c r="M8" s="5"/>
      <c r="N8" s="5"/>
      <c r="O8" s="65"/>
    </row>
    <row r="9" spans="1:15" ht="12.75">
      <c r="A9" s="10"/>
      <c r="B9" s="36">
        <v>11</v>
      </c>
      <c r="C9" s="16"/>
      <c r="D9" s="16" t="s">
        <v>11</v>
      </c>
      <c r="E9" s="37" t="s">
        <v>107</v>
      </c>
      <c r="F9" s="11">
        <v>7.5</v>
      </c>
      <c r="G9" s="13">
        <f>100/F9</f>
        <v>13.333333333333334</v>
      </c>
      <c r="H9" s="11">
        <v>101</v>
      </c>
      <c r="I9" s="13">
        <f>100/H9</f>
        <v>0.9900990099009901</v>
      </c>
      <c r="J9" s="50">
        <f>ROUND(200/(G9+I9),1)</f>
        <v>14</v>
      </c>
      <c r="K9" s="51">
        <f>100/J9</f>
        <v>7.142857142857143</v>
      </c>
      <c r="L9" s="46"/>
      <c r="M9" s="5"/>
      <c r="N9" s="5"/>
      <c r="O9" s="65"/>
    </row>
    <row r="10" spans="1:15" ht="12.75">
      <c r="A10" s="10"/>
      <c r="B10" s="36">
        <v>8</v>
      </c>
      <c r="C10" s="16"/>
      <c r="D10" s="16" t="s">
        <v>9</v>
      </c>
      <c r="E10" s="37" t="s">
        <v>108</v>
      </c>
      <c r="F10" s="11">
        <v>9</v>
      </c>
      <c r="G10" s="13">
        <f>100/F10</f>
        <v>11.11111111111111</v>
      </c>
      <c r="H10" s="11">
        <v>34</v>
      </c>
      <c r="I10" s="13">
        <f>100/H10</f>
        <v>2.9411764705882355</v>
      </c>
      <c r="J10" s="50">
        <f>ROUND(200/(G10+I10),1)</f>
        <v>14.2</v>
      </c>
      <c r="K10" s="51">
        <f>100/J10</f>
        <v>7.042253521126761</v>
      </c>
      <c r="L10" s="46"/>
      <c r="M10" s="5"/>
      <c r="N10" s="5"/>
      <c r="O10" s="65"/>
    </row>
    <row r="11" spans="1:15" ht="12.75">
      <c r="A11" s="10"/>
      <c r="B11" s="36">
        <v>10</v>
      </c>
      <c r="C11" s="16"/>
      <c r="D11" s="16" t="s">
        <v>10</v>
      </c>
      <c r="E11" s="37" t="s">
        <v>109</v>
      </c>
      <c r="F11" s="11">
        <v>21</v>
      </c>
      <c r="G11" s="13">
        <f>100/F11</f>
        <v>4.761904761904762</v>
      </c>
      <c r="H11" s="11">
        <v>18</v>
      </c>
      <c r="I11" s="13">
        <f>100/H11</f>
        <v>5.555555555555555</v>
      </c>
      <c r="J11" s="50">
        <f>ROUND(200/(G11+I11),1)</f>
        <v>19.4</v>
      </c>
      <c r="K11" s="51">
        <f>100/J11</f>
        <v>5.154639175257732</v>
      </c>
      <c r="L11" s="46"/>
      <c r="M11" s="5"/>
      <c r="N11" s="5"/>
      <c r="O11" s="65"/>
    </row>
    <row r="12" spans="1:15" ht="12.75">
      <c r="A12" s="10"/>
      <c r="B12" s="36">
        <v>14</v>
      </c>
      <c r="C12" s="16"/>
      <c r="D12" s="16" t="s">
        <v>14</v>
      </c>
      <c r="E12" s="37" t="s">
        <v>110</v>
      </c>
      <c r="F12" s="11">
        <v>51</v>
      </c>
      <c r="G12" s="13">
        <f>100/F12</f>
        <v>1.9607843137254901</v>
      </c>
      <c r="H12" s="11">
        <v>17</v>
      </c>
      <c r="I12" s="13">
        <f>100/H12</f>
        <v>5.882352941176471</v>
      </c>
      <c r="J12" s="50">
        <f>ROUND(200/(G12+I12),1)</f>
        <v>25.5</v>
      </c>
      <c r="K12" s="51">
        <f>100/J12</f>
        <v>3.9215686274509802</v>
      </c>
      <c r="L12" s="46"/>
      <c r="M12" s="5"/>
      <c r="N12" s="5"/>
      <c r="O12" s="65"/>
    </row>
    <row r="13" spans="1:15" ht="12.75">
      <c r="A13" s="10"/>
      <c r="B13" s="36">
        <v>9</v>
      </c>
      <c r="C13" s="16"/>
      <c r="D13" s="16" t="s">
        <v>82</v>
      </c>
      <c r="E13" s="37" t="s">
        <v>111</v>
      </c>
      <c r="F13" s="11">
        <v>61</v>
      </c>
      <c r="G13" s="13">
        <f>100/F13</f>
        <v>1.639344262295082</v>
      </c>
      <c r="H13" s="11">
        <v>20</v>
      </c>
      <c r="I13" s="13">
        <f>100/H13</f>
        <v>5</v>
      </c>
      <c r="J13" s="50">
        <f>ROUND(200/(G13+I13),1)</f>
        <v>30.1</v>
      </c>
      <c r="K13" s="51">
        <f>100/J13</f>
        <v>3.3222591362126246</v>
      </c>
      <c r="L13" s="46"/>
      <c r="M13" s="5"/>
      <c r="N13" s="5"/>
      <c r="O13" s="65"/>
    </row>
    <row r="14" spans="1:15" ht="12.75">
      <c r="A14" s="10"/>
      <c r="B14" s="36">
        <v>19</v>
      </c>
      <c r="C14" s="16"/>
      <c r="D14" s="16" t="s">
        <v>18</v>
      </c>
      <c r="E14" s="37" t="s">
        <v>112</v>
      </c>
      <c r="F14" s="11">
        <v>51</v>
      </c>
      <c r="G14" s="13">
        <f>100/F14</f>
        <v>1.9607843137254901</v>
      </c>
      <c r="H14" s="11">
        <v>41</v>
      </c>
      <c r="I14" s="13">
        <f>100/H14</f>
        <v>2.4390243902439024</v>
      </c>
      <c r="J14" s="50">
        <f>ROUND(200/(G14+I14),1)</f>
        <v>45.5</v>
      </c>
      <c r="K14" s="51">
        <f>100/J14</f>
        <v>2.197802197802198</v>
      </c>
      <c r="L14" s="46"/>
      <c r="M14" s="5"/>
      <c r="N14" s="5"/>
      <c r="O14" s="65"/>
    </row>
    <row r="15" spans="1:15" ht="12.75">
      <c r="A15" s="10"/>
      <c r="B15" s="36">
        <v>6</v>
      </c>
      <c r="C15" s="16"/>
      <c r="D15" s="16" t="s">
        <v>7</v>
      </c>
      <c r="E15" s="37" t="s">
        <v>113</v>
      </c>
      <c r="F15" s="11">
        <v>51</v>
      </c>
      <c r="G15" s="13">
        <f>100/F15</f>
        <v>1.9607843137254901</v>
      </c>
      <c r="H15" s="11">
        <v>45</v>
      </c>
      <c r="I15" s="13">
        <f>100/H15</f>
        <v>2.2222222222222223</v>
      </c>
      <c r="J15" s="50">
        <f>ROUND(200/(G15+I15),1)</f>
        <v>47.8</v>
      </c>
      <c r="K15" s="51">
        <f>100/J15</f>
        <v>2.092050209205021</v>
      </c>
      <c r="L15" s="46"/>
      <c r="M15" s="5"/>
      <c r="N15" s="5"/>
      <c r="O15" s="65"/>
    </row>
    <row r="16" spans="1:15" ht="12.75">
      <c r="A16" s="10"/>
      <c r="B16" s="36">
        <v>20</v>
      </c>
      <c r="C16" s="16"/>
      <c r="D16" s="16" t="s">
        <v>19</v>
      </c>
      <c r="E16" s="37" t="s">
        <v>114</v>
      </c>
      <c r="F16" s="11">
        <v>51</v>
      </c>
      <c r="G16" s="13">
        <f>100/F16</f>
        <v>1.9607843137254901</v>
      </c>
      <c r="H16" s="11">
        <v>61</v>
      </c>
      <c r="I16" s="13">
        <f>100/H16</f>
        <v>1.639344262295082</v>
      </c>
      <c r="J16" s="50">
        <f>ROUND(200/(G16+I16),1)</f>
        <v>55.6</v>
      </c>
      <c r="K16" s="51">
        <f>100/J16</f>
        <v>1.7985611510791366</v>
      </c>
      <c r="L16" s="46"/>
      <c r="M16" s="5"/>
      <c r="N16" s="5"/>
      <c r="O16" s="65"/>
    </row>
    <row r="17" spans="1:15" ht="12.75">
      <c r="A17" s="10"/>
      <c r="B17" s="36">
        <v>18</v>
      </c>
      <c r="C17" s="16"/>
      <c r="D17" s="16" t="s">
        <v>17</v>
      </c>
      <c r="E17" s="37" t="s">
        <v>115</v>
      </c>
      <c r="F17" s="11">
        <v>101</v>
      </c>
      <c r="G17" s="13">
        <f>100/F17</f>
        <v>0.9900990099009901</v>
      </c>
      <c r="H17" s="11">
        <v>61</v>
      </c>
      <c r="I17" s="13">
        <f>100/H17</f>
        <v>1.639344262295082</v>
      </c>
      <c r="J17" s="50">
        <f>ROUND(200/(G17+I17),1)</f>
        <v>76.1</v>
      </c>
      <c r="K17" s="51">
        <f>100/J17</f>
        <v>1.314060446780552</v>
      </c>
      <c r="L17" s="46"/>
      <c r="M17" s="5"/>
      <c r="N17" s="5"/>
      <c r="O17" s="65"/>
    </row>
    <row r="18" spans="1:15" ht="12.75">
      <c r="A18" s="10"/>
      <c r="B18" s="36">
        <v>16</v>
      </c>
      <c r="C18" s="16"/>
      <c r="D18" s="16" t="s">
        <v>16</v>
      </c>
      <c r="E18" s="37" t="s">
        <v>116</v>
      </c>
      <c r="F18" s="11">
        <v>101</v>
      </c>
      <c r="G18" s="13">
        <f>100/F18</f>
        <v>0.9900990099009901</v>
      </c>
      <c r="H18" s="11">
        <v>101</v>
      </c>
      <c r="I18" s="13">
        <f>100/H18</f>
        <v>0.9900990099009901</v>
      </c>
      <c r="J18" s="50">
        <f>ROUND(200/(G18+I18),1)</f>
        <v>101</v>
      </c>
      <c r="K18" s="51">
        <f>100/J18</f>
        <v>0.9900990099009901</v>
      </c>
      <c r="L18" s="46"/>
      <c r="M18" s="5"/>
      <c r="N18" s="5"/>
      <c r="O18" s="65"/>
    </row>
    <row r="19" spans="1:15" s="5" customFormat="1" ht="13.5">
      <c r="A19" s="25"/>
      <c r="B19" s="38"/>
      <c r="C19" s="27"/>
      <c r="D19" s="26"/>
      <c r="E19" s="39"/>
      <c r="F19" s="28"/>
      <c r="G19" s="22">
        <f>SUM(G4:G18)</f>
        <v>105.49284934801436</v>
      </c>
      <c r="H19" s="22"/>
      <c r="I19" s="22">
        <f>SUM(I4:I18)</f>
        <v>104.15581147922389</v>
      </c>
      <c r="J19" s="50"/>
      <c r="K19" s="22">
        <f>SUM(K4:K18)</f>
        <v>104.85052137329353</v>
      </c>
      <c r="L19" s="46"/>
      <c r="M19" s="4"/>
      <c r="O19" s="65"/>
    </row>
    <row r="20" spans="1:15" s="5" customFormat="1" ht="13.5">
      <c r="A20" s="25"/>
      <c r="B20" s="38"/>
      <c r="C20" s="27"/>
      <c r="D20" s="26"/>
      <c r="E20" s="39"/>
      <c r="F20" s="28"/>
      <c r="G20" s="29"/>
      <c r="H20" s="26"/>
      <c r="I20" s="22"/>
      <c r="J20" s="50"/>
      <c r="K20" s="22"/>
      <c r="L20" s="46"/>
      <c r="M20" s="4"/>
      <c r="O20" s="65"/>
    </row>
    <row r="21" spans="1:15" ht="13.5">
      <c r="A21" s="17"/>
      <c r="B21" s="30" t="s">
        <v>79</v>
      </c>
      <c r="C21" s="16"/>
      <c r="D21" s="31" t="s">
        <v>78</v>
      </c>
      <c r="E21" s="31" t="s">
        <v>100</v>
      </c>
      <c r="F21" s="34" t="s">
        <v>92</v>
      </c>
      <c r="G21" s="27"/>
      <c r="H21" s="26"/>
      <c r="I21" s="22"/>
      <c r="J21" s="52"/>
      <c r="K21" s="22"/>
      <c r="L21" s="47"/>
      <c r="M21" s="4"/>
      <c r="N21" s="5"/>
      <c r="O21" s="65"/>
    </row>
    <row r="22" spans="1:15" ht="12.75">
      <c r="A22" s="17"/>
      <c r="B22" s="19" t="s">
        <v>1</v>
      </c>
      <c r="C22" s="18" t="s">
        <v>2</v>
      </c>
      <c r="D22" s="19" t="s">
        <v>95</v>
      </c>
      <c r="E22" s="19" t="s">
        <v>0</v>
      </c>
      <c r="F22" s="33" t="s">
        <v>3</v>
      </c>
      <c r="G22" s="18" t="s">
        <v>4</v>
      </c>
      <c r="H22" s="19" t="s">
        <v>0</v>
      </c>
      <c r="I22" s="20" t="s">
        <v>5</v>
      </c>
      <c r="J22" s="8" t="s">
        <v>93</v>
      </c>
      <c r="K22" s="20"/>
      <c r="L22" s="8" t="s">
        <v>94</v>
      </c>
      <c r="M22" s="8" t="s">
        <v>3</v>
      </c>
      <c r="N22" s="64" t="s">
        <v>156</v>
      </c>
      <c r="O22" s="8" t="s">
        <v>157</v>
      </c>
    </row>
    <row r="23" spans="1:15" ht="12.75">
      <c r="A23" s="10"/>
      <c r="B23" s="36">
        <v>2</v>
      </c>
      <c r="C23" s="16"/>
      <c r="D23" s="16" t="s">
        <v>52</v>
      </c>
      <c r="E23" s="37" t="s">
        <v>138</v>
      </c>
      <c r="F23" s="11">
        <v>4</v>
      </c>
      <c r="G23" s="13">
        <f>IF(ISERROR(100/F23),0,100/F23)</f>
        <v>25</v>
      </c>
      <c r="H23" s="11">
        <v>3.5</v>
      </c>
      <c r="I23" s="13">
        <f>IF(ISERROR(100/H23),0,100/H23)</f>
        <v>28.571428571428573</v>
      </c>
      <c r="J23" s="50">
        <f>ROUND(200/(G23+I23),1)</f>
        <v>3.7</v>
      </c>
      <c r="K23" s="51">
        <f>100/J23</f>
        <v>27.027027027027025</v>
      </c>
      <c r="L23" s="46">
        <f>ROUND(5/J23,1)</f>
        <v>1.4</v>
      </c>
      <c r="M23" s="5"/>
      <c r="N23" s="5"/>
      <c r="O23" s="65"/>
    </row>
    <row r="24" spans="1:15" ht="12.75">
      <c r="A24" s="10"/>
      <c r="B24" s="36">
        <v>1</v>
      </c>
      <c r="C24" s="16"/>
      <c r="D24" s="16" t="s">
        <v>51</v>
      </c>
      <c r="E24" s="37" t="s">
        <v>139</v>
      </c>
      <c r="F24" s="11">
        <v>4</v>
      </c>
      <c r="G24" s="13">
        <f>IF(ISERROR(100/F24),0,100/F24)</f>
        <v>25</v>
      </c>
      <c r="H24" s="11">
        <v>4</v>
      </c>
      <c r="I24" s="13">
        <f>IF(ISERROR(100/H24),0,100/H24)</f>
        <v>25</v>
      </c>
      <c r="J24" s="50">
        <f>ROUND(200/(G24+I24),1)</f>
        <v>4</v>
      </c>
      <c r="K24" s="51">
        <f>100/J24</f>
        <v>25</v>
      </c>
      <c r="L24" s="46">
        <f>ROUND(5/J24,1)</f>
        <v>1.3</v>
      </c>
      <c r="M24" s="5"/>
      <c r="N24" s="5"/>
      <c r="O24" s="65"/>
    </row>
    <row r="25" spans="1:15" ht="12.75">
      <c r="A25" s="10"/>
      <c r="B25" s="36">
        <v>3</v>
      </c>
      <c r="C25" s="16"/>
      <c r="D25" s="16" t="s">
        <v>53</v>
      </c>
      <c r="E25" s="37" t="s">
        <v>140</v>
      </c>
      <c r="F25" s="11">
        <v>3.8</v>
      </c>
      <c r="G25" s="13">
        <f>IF(ISERROR(100/F25),0,100/F25)</f>
        <v>26.315789473684212</v>
      </c>
      <c r="H25" s="11">
        <v>6.5</v>
      </c>
      <c r="I25" s="13">
        <f>IF(ISERROR(100/H25),0,100/H25)</f>
        <v>15.384615384615385</v>
      </c>
      <c r="J25" s="50">
        <f>ROUND(200/(G25+I25),1)</f>
        <v>4.8</v>
      </c>
      <c r="K25" s="51">
        <f>100/J25</f>
        <v>20.833333333333336</v>
      </c>
      <c r="L25" s="46">
        <f>ROUND(5/J25,1)</f>
        <v>1</v>
      </c>
      <c r="M25" s="5"/>
      <c r="N25" s="5"/>
      <c r="O25" s="65"/>
    </row>
    <row r="26" spans="1:15" ht="12.75">
      <c r="A26" s="10"/>
      <c r="B26" s="36">
        <v>4</v>
      </c>
      <c r="C26" s="16"/>
      <c r="D26" s="16" t="s">
        <v>54</v>
      </c>
      <c r="E26" s="37" t="s">
        <v>141</v>
      </c>
      <c r="F26" s="11">
        <v>4.5</v>
      </c>
      <c r="G26" s="13">
        <f>IF(ISERROR(100/F26),0,100/F26)</f>
        <v>22.22222222222222</v>
      </c>
      <c r="H26" s="11">
        <v>5.2</v>
      </c>
      <c r="I26" s="13">
        <f>IF(ISERROR(100/H26),0,100/H26)</f>
        <v>19.23076923076923</v>
      </c>
      <c r="J26" s="50">
        <f>ROUND(200/(G26+I26),1)</f>
        <v>4.8</v>
      </c>
      <c r="K26" s="51">
        <f>100/J26</f>
        <v>20.833333333333336</v>
      </c>
      <c r="L26" s="46">
        <f>ROUND(5/J26,1)</f>
        <v>1</v>
      </c>
      <c r="M26" s="5"/>
      <c r="N26" s="5"/>
      <c r="O26" s="65"/>
    </row>
    <row r="27" spans="1:15" ht="12.75">
      <c r="A27" s="10"/>
      <c r="B27" s="36">
        <v>7</v>
      </c>
      <c r="C27" s="16"/>
      <c r="D27" s="16" t="s">
        <v>55</v>
      </c>
      <c r="E27" s="37" t="s">
        <v>142</v>
      </c>
      <c r="F27" s="11">
        <v>26</v>
      </c>
      <c r="G27" s="13">
        <f>IF(ISERROR(100/F27),0,100/F27)</f>
        <v>3.8461538461538463</v>
      </c>
      <c r="H27" s="11">
        <v>10</v>
      </c>
      <c r="I27" s="13">
        <f>IF(ISERROR(100/H27),0,100/H27)</f>
        <v>10</v>
      </c>
      <c r="J27" s="50">
        <f>ROUND(200/(G27+I27),1)</f>
        <v>14.4</v>
      </c>
      <c r="K27" s="51">
        <f>100/J27</f>
        <v>6.944444444444445</v>
      </c>
      <c r="L27" s="46"/>
      <c r="M27" s="5"/>
      <c r="N27" s="5"/>
      <c r="O27" s="65"/>
    </row>
    <row r="28" spans="1:15" ht="12.75">
      <c r="A28" s="10"/>
      <c r="B28" s="36">
        <v>8</v>
      </c>
      <c r="C28" s="16"/>
      <c r="D28" s="16" t="s">
        <v>56</v>
      </c>
      <c r="E28" s="37" t="s">
        <v>143</v>
      </c>
      <c r="F28" s="11">
        <v>51</v>
      </c>
      <c r="G28" s="13">
        <f>IF(ISERROR(100/F28),0,100/F28)</f>
        <v>1.9607843137254901</v>
      </c>
      <c r="H28" s="11">
        <v>15</v>
      </c>
      <c r="I28" s="13">
        <f>IF(ISERROR(100/H28),0,100/H28)</f>
        <v>6.666666666666667</v>
      </c>
      <c r="J28" s="50">
        <f>ROUND(200/(G28+I28),1)</f>
        <v>23.2</v>
      </c>
      <c r="K28" s="51">
        <f>100/J28</f>
        <v>4.310344827586207</v>
      </c>
      <c r="L28" s="46"/>
      <c r="M28" s="5"/>
      <c r="N28" s="5"/>
      <c r="O28" s="65"/>
    </row>
    <row r="29" spans="1:15" ht="12.75">
      <c r="A29" s="10"/>
      <c r="B29" s="36"/>
      <c r="C29" s="16"/>
      <c r="D29" s="16"/>
      <c r="E29" s="37"/>
      <c r="F29" s="11"/>
      <c r="G29" s="13"/>
      <c r="H29" s="11"/>
      <c r="I29" s="13"/>
      <c r="J29" s="50"/>
      <c r="K29" s="51"/>
      <c r="L29" s="46"/>
      <c r="M29" s="5"/>
      <c r="N29" s="5"/>
      <c r="O29" s="65"/>
    </row>
    <row r="30" spans="1:15" s="5" customFormat="1" ht="13.5">
      <c r="A30" s="25"/>
      <c r="B30" s="38"/>
      <c r="C30" s="27"/>
      <c r="D30" s="26"/>
      <c r="E30" s="39"/>
      <c r="F30" s="28"/>
      <c r="G30" s="29"/>
      <c r="H30" s="26"/>
      <c r="I30" s="22"/>
      <c r="J30" s="50"/>
      <c r="K30" s="51"/>
      <c r="L30" s="46"/>
      <c r="M30" s="4"/>
      <c r="O30" s="65"/>
    </row>
    <row r="31" spans="1:15" ht="13.5">
      <c r="A31" s="17"/>
      <c r="B31" s="18" t="s">
        <v>75</v>
      </c>
      <c r="C31" s="16"/>
      <c r="D31" s="19" t="s">
        <v>73</v>
      </c>
      <c r="E31" s="19" t="s">
        <v>97</v>
      </c>
      <c r="F31" s="32" t="s">
        <v>92</v>
      </c>
      <c r="G31" s="18"/>
      <c r="H31" s="19"/>
      <c r="I31" s="20"/>
      <c r="J31" s="52"/>
      <c r="K31" s="22"/>
      <c r="L31" s="47"/>
      <c r="M31" s="4"/>
      <c r="N31" s="5"/>
      <c r="O31" s="65"/>
    </row>
    <row r="32" spans="1:15" ht="12.75">
      <c r="A32" s="17"/>
      <c r="B32" s="19" t="s">
        <v>1</v>
      </c>
      <c r="C32" s="18" t="s">
        <v>2</v>
      </c>
      <c r="D32" s="19" t="s">
        <v>95</v>
      </c>
      <c r="E32" s="19" t="s">
        <v>0</v>
      </c>
      <c r="F32" s="33" t="s">
        <v>3</v>
      </c>
      <c r="G32" s="18" t="s">
        <v>4</v>
      </c>
      <c r="H32" s="19" t="s">
        <v>0</v>
      </c>
      <c r="I32" s="20" t="s">
        <v>5</v>
      </c>
      <c r="J32" s="8" t="s">
        <v>93</v>
      </c>
      <c r="K32" s="20"/>
      <c r="L32" s="8" t="s">
        <v>94</v>
      </c>
      <c r="M32" s="8" t="s">
        <v>3</v>
      </c>
      <c r="N32" s="64" t="s">
        <v>156</v>
      </c>
      <c r="O32" s="8" t="s">
        <v>157</v>
      </c>
    </row>
    <row r="33" spans="1:15" ht="12.75">
      <c r="A33" s="10"/>
      <c r="B33" s="36">
        <v>1</v>
      </c>
      <c r="C33" s="16"/>
      <c r="D33" s="16" t="s">
        <v>20</v>
      </c>
      <c r="E33" s="37" t="s">
        <v>109</v>
      </c>
      <c r="F33" s="11">
        <v>4</v>
      </c>
      <c r="G33" s="13">
        <f>IF(ISERROR(100/F33),0,100/F33)</f>
        <v>25</v>
      </c>
      <c r="H33" s="11">
        <v>6</v>
      </c>
      <c r="I33" s="13">
        <f>IF(ISERROR(100/H33),0,100/H33)</f>
        <v>16.666666666666668</v>
      </c>
      <c r="J33" s="50">
        <f>ROUND(200/(G33+I33),1)</f>
        <v>4.8</v>
      </c>
      <c r="K33" s="51">
        <f>100/J33</f>
        <v>20.833333333333336</v>
      </c>
      <c r="L33" s="46">
        <f>ROUND(5/J33,1)</f>
        <v>1</v>
      </c>
      <c r="M33" s="5"/>
      <c r="N33" s="5"/>
      <c r="O33" s="65"/>
    </row>
    <row r="34" spans="1:15" ht="12.75">
      <c r="A34" s="10"/>
      <c r="B34" s="36">
        <v>2</v>
      </c>
      <c r="C34" s="16"/>
      <c r="D34" s="16" t="s">
        <v>21</v>
      </c>
      <c r="E34" s="37" t="s">
        <v>117</v>
      </c>
      <c r="F34" s="11">
        <v>11</v>
      </c>
      <c r="G34" s="13">
        <f>IF(ISERROR(100/F34),0,100/F34)</f>
        <v>9.090909090909092</v>
      </c>
      <c r="H34" s="11">
        <v>3.2</v>
      </c>
      <c r="I34" s="13">
        <f>IF(ISERROR(100/H34),0,100/H34)</f>
        <v>31.25</v>
      </c>
      <c r="J34" s="50">
        <f>ROUND(200/(G34+I34),1)</f>
        <v>5</v>
      </c>
      <c r="K34" s="51">
        <f>100/J34</f>
        <v>20</v>
      </c>
      <c r="L34" s="46">
        <f>ROUND(5/J34,1)</f>
        <v>1</v>
      </c>
      <c r="M34" s="5"/>
      <c r="N34" s="5"/>
      <c r="O34" s="65"/>
    </row>
    <row r="35" spans="1:15" ht="12.75">
      <c r="A35" s="10"/>
      <c r="B35" s="36">
        <v>6</v>
      </c>
      <c r="C35" s="16"/>
      <c r="D35" s="16" t="s">
        <v>83</v>
      </c>
      <c r="E35" s="37" t="s">
        <v>106</v>
      </c>
      <c r="F35" s="11">
        <v>4.5</v>
      </c>
      <c r="G35" s="13">
        <f>IF(ISERROR(100/F35),0,100/F35)</f>
        <v>22.22222222222222</v>
      </c>
      <c r="H35" s="11">
        <v>8.5</v>
      </c>
      <c r="I35" s="13">
        <f>IF(ISERROR(100/H35),0,100/H35)</f>
        <v>11.764705882352942</v>
      </c>
      <c r="J35" s="50">
        <f>ROUND(200/(G35+I35),1)</f>
        <v>5.9</v>
      </c>
      <c r="K35" s="51">
        <f>100/J35</f>
        <v>16.94915254237288</v>
      </c>
      <c r="L35" s="46">
        <f>ROUND(5/J35,1)</f>
        <v>0.8</v>
      </c>
      <c r="M35" s="5"/>
      <c r="N35" s="5"/>
      <c r="O35" s="65"/>
    </row>
    <row r="36" spans="1:15" ht="12.75">
      <c r="A36" s="10"/>
      <c r="B36" s="36">
        <v>3</v>
      </c>
      <c r="C36" s="16"/>
      <c r="D36" s="16" t="s">
        <v>22</v>
      </c>
      <c r="E36" s="37" t="s">
        <v>118</v>
      </c>
      <c r="F36" s="11">
        <v>6</v>
      </c>
      <c r="G36" s="13">
        <f>IF(ISERROR(100/F36),0,100/F36)</f>
        <v>16.666666666666668</v>
      </c>
      <c r="H36" s="11">
        <v>7</v>
      </c>
      <c r="I36" s="13">
        <f>IF(ISERROR(100/H36),0,100/H36)</f>
        <v>14.285714285714286</v>
      </c>
      <c r="J36" s="50">
        <f>ROUND(200/(G36+I36),1)</f>
        <v>6.5</v>
      </c>
      <c r="K36" s="51">
        <f>100/J36</f>
        <v>15.384615384615385</v>
      </c>
      <c r="L36" s="46">
        <f>ROUND(5/J36,1)</f>
        <v>0.8</v>
      </c>
      <c r="M36" s="5"/>
      <c r="N36" s="5"/>
      <c r="O36" s="65"/>
    </row>
    <row r="37" spans="1:15" ht="12.75">
      <c r="A37" s="10"/>
      <c r="B37" s="36">
        <v>5</v>
      </c>
      <c r="C37" s="16"/>
      <c r="D37" s="16" t="s">
        <v>23</v>
      </c>
      <c r="E37" s="37" t="s">
        <v>119</v>
      </c>
      <c r="F37" s="11">
        <v>8</v>
      </c>
      <c r="G37" s="13">
        <f>IF(ISERROR(100/F37),0,100/F37)</f>
        <v>12.5</v>
      </c>
      <c r="H37" s="11">
        <v>14</v>
      </c>
      <c r="I37" s="13">
        <f>IF(ISERROR(100/H37),0,100/H37)</f>
        <v>7.142857142857143</v>
      </c>
      <c r="J37" s="50">
        <f>ROUND(200/(G37+I37),1)</f>
        <v>10.2</v>
      </c>
      <c r="K37" s="51">
        <f>100/J37</f>
        <v>9.803921568627452</v>
      </c>
      <c r="L37" s="46"/>
      <c r="M37" s="5"/>
      <c r="N37" s="5"/>
      <c r="O37" s="65"/>
    </row>
    <row r="38" spans="1:15" ht="12.75">
      <c r="A38" s="10"/>
      <c r="B38" s="36">
        <v>7</v>
      </c>
      <c r="C38" s="16"/>
      <c r="D38" s="16" t="s">
        <v>84</v>
      </c>
      <c r="E38" s="37" t="s">
        <v>108</v>
      </c>
      <c r="F38" s="11">
        <v>11</v>
      </c>
      <c r="G38" s="13">
        <f>IF(ISERROR(100/F38),0,100/F38)</f>
        <v>9.090909090909092</v>
      </c>
      <c r="H38" s="11">
        <v>17</v>
      </c>
      <c r="I38" s="13">
        <f>IF(ISERROR(100/H38),0,100/H38)</f>
        <v>5.882352941176471</v>
      </c>
      <c r="J38" s="50">
        <f>ROUND(200/(G38+I38),1)</f>
        <v>13.4</v>
      </c>
      <c r="K38" s="51">
        <f>100/J38</f>
        <v>7.462686567164179</v>
      </c>
      <c r="L38" s="46"/>
      <c r="M38" s="5"/>
      <c r="N38" s="5"/>
      <c r="O38" s="65"/>
    </row>
    <row r="39" spans="1:15" ht="12.75">
      <c r="A39" s="10"/>
      <c r="B39" s="36">
        <v>10</v>
      </c>
      <c r="C39" s="16"/>
      <c r="D39" s="16" t="s">
        <v>25</v>
      </c>
      <c r="E39" s="37" t="s">
        <v>120</v>
      </c>
      <c r="F39" s="11">
        <v>26</v>
      </c>
      <c r="G39" s="13">
        <f>IF(ISERROR(100/F39),0,100/F39)</f>
        <v>3.8461538461538463</v>
      </c>
      <c r="H39" s="11">
        <v>12</v>
      </c>
      <c r="I39" s="13">
        <f>IF(ISERROR(100/H39),0,100/H39)</f>
        <v>8.333333333333334</v>
      </c>
      <c r="J39" s="50">
        <f>ROUND(200/(G39+I39),1)</f>
        <v>16.4</v>
      </c>
      <c r="K39" s="51">
        <f>100/J39</f>
        <v>6.097560975609756</v>
      </c>
      <c r="L39" s="46"/>
      <c r="M39" s="5"/>
      <c r="N39" s="5"/>
      <c r="O39" s="65"/>
    </row>
    <row r="40" spans="1:15" ht="12.75">
      <c r="A40" s="10"/>
      <c r="B40" s="36">
        <v>8</v>
      </c>
      <c r="C40" s="16"/>
      <c r="D40" s="16" t="s">
        <v>85</v>
      </c>
      <c r="E40" s="37" t="s">
        <v>121</v>
      </c>
      <c r="F40" s="11">
        <v>26</v>
      </c>
      <c r="G40" s="13">
        <f>IF(ISERROR(100/F40),0,100/F40)</f>
        <v>3.8461538461538463</v>
      </c>
      <c r="H40" s="11">
        <v>26</v>
      </c>
      <c r="I40" s="13">
        <f>IF(ISERROR(100/H40),0,100/H40)</f>
        <v>3.8461538461538463</v>
      </c>
      <c r="J40" s="50">
        <f>ROUND(200/(G40+I40),1)</f>
        <v>26</v>
      </c>
      <c r="K40" s="51">
        <f>100/J40</f>
        <v>3.8461538461538463</v>
      </c>
      <c r="L40" s="46"/>
      <c r="M40" s="5"/>
      <c r="N40" s="5"/>
      <c r="O40" s="65"/>
    </row>
    <row r="41" spans="1:15" ht="12.75">
      <c r="A41" s="10"/>
      <c r="B41" s="36">
        <v>9</v>
      </c>
      <c r="C41" s="16"/>
      <c r="D41" s="16" t="s">
        <v>24</v>
      </c>
      <c r="E41" s="37" t="s">
        <v>122</v>
      </c>
      <c r="F41" s="11">
        <v>34</v>
      </c>
      <c r="G41" s="13">
        <f>IF(ISERROR(100/F41),0,100/F41)</f>
        <v>2.9411764705882355</v>
      </c>
      <c r="H41" s="11">
        <v>21</v>
      </c>
      <c r="I41" s="13">
        <f>IF(ISERROR(100/H41),0,100/H41)</f>
        <v>4.761904761904762</v>
      </c>
      <c r="J41" s="50">
        <f>ROUND(200/(G41+I41),1)</f>
        <v>26</v>
      </c>
      <c r="K41" s="51">
        <f>100/J41</f>
        <v>3.8461538461538463</v>
      </c>
      <c r="L41" s="46"/>
      <c r="M41" s="5"/>
      <c r="N41" s="5"/>
      <c r="O41" s="65"/>
    </row>
    <row r="42" spans="1:15" s="5" customFormat="1" ht="13.5">
      <c r="A42" s="25"/>
      <c r="B42" s="38"/>
      <c r="C42" s="27"/>
      <c r="D42" s="26"/>
      <c r="E42" s="39"/>
      <c r="F42" s="28"/>
      <c r="G42" s="22">
        <f>SUM(G33:G41)</f>
        <v>105.20419123360298</v>
      </c>
      <c r="H42" s="22"/>
      <c r="I42" s="22">
        <f>SUM(I33:I41)</f>
        <v>103.93368886015945</v>
      </c>
      <c r="J42" s="50"/>
      <c r="K42" s="22">
        <f>SUM(K33:K41)</f>
        <v>104.22357806403068</v>
      </c>
      <c r="L42" s="46"/>
      <c r="M42" s="4"/>
      <c r="O42" s="65"/>
    </row>
    <row r="43" spans="1:15" s="5" customFormat="1" ht="12.75">
      <c r="A43" s="15"/>
      <c r="B43" s="36"/>
      <c r="C43" s="16"/>
      <c r="D43" s="16"/>
      <c r="E43" s="37"/>
      <c r="F43" s="16"/>
      <c r="G43" s="16"/>
      <c r="H43" s="16"/>
      <c r="I43" s="16"/>
      <c r="J43" s="50"/>
      <c r="K43" s="16"/>
      <c r="L43" s="46"/>
      <c r="O43" s="65"/>
    </row>
    <row r="44" spans="1:15" ht="13.5">
      <c r="A44" s="17"/>
      <c r="B44" s="18" t="s">
        <v>80</v>
      </c>
      <c r="C44" s="16"/>
      <c r="D44" s="19" t="s">
        <v>78</v>
      </c>
      <c r="E44" s="19" t="s">
        <v>101</v>
      </c>
      <c r="F44" s="32" t="s">
        <v>92</v>
      </c>
      <c r="G44" s="18"/>
      <c r="H44" s="19"/>
      <c r="I44" s="20"/>
      <c r="J44" s="52"/>
      <c r="K44" s="22"/>
      <c r="L44" s="47"/>
      <c r="M44" s="4"/>
      <c r="N44" s="5"/>
      <c r="O44" s="65"/>
    </row>
    <row r="45" spans="1:15" ht="12.75">
      <c r="A45" s="17"/>
      <c r="B45" s="19" t="s">
        <v>1</v>
      </c>
      <c r="C45" s="18" t="s">
        <v>2</v>
      </c>
      <c r="D45" s="19" t="s">
        <v>95</v>
      </c>
      <c r="E45" s="19" t="s">
        <v>0</v>
      </c>
      <c r="F45" s="33" t="s">
        <v>3</v>
      </c>
      <c r="G45" s="18" t="s">
        <v>4</v>
      </c>
      <c r="H45" s="19" t="s">
        <v>0</v>
      </c>
      <c r="I45" s="20" t="s">
        <v>5</v>
      </c>
      <c r="J45" s="8" t="s">
        <v>93</v>
      </c>
      <c r="K45" s="20"/>
      <c r="L45" s="8" t="s">
        <v>94</v>
      </c>
      <c r="M45" s="8" t="s">
        <v>3</v>
      </c>
      <c r="N45" s="64" t="s">
        <v>156</v>
      </c>
      <c r="O45" s="8" t="s">
        <v>157</v>
      </c>
    </row>
    <row r="46" spans="1:15" ht="12.75">
      <c r="A46" s="10"/>
      <c r="B46" s="36">
        <v>2</v>
      </c>
      <c r="C46" s="16"/>
      <c r="D46" s="16" t="s">
        <v>90</v>
      </c>
      <c r="E46" s="37" t="s">
        <v>144</v>
      </c>
      <c r="F46" s="11">
        <v>3.6</v>
      </c>
      <c r="G46" s="13">
        <f>IF(ISERROR(100/F46),0,100/F46)</f>
        <v>27.77777777777778</v>
      </c>
      <c r="H46" s="11">
        <v>9.5</v>
      </c>
      <c r="I46" s="13">
        <f>IF(ISERROR(100/H46),0,100/H46)</f>
        <v>10.526315789473685</v>
      </c>
      <c r="J46" s="50">
        <f>ROUND(200/(G46+I46),1)</f>
        <v>5.2</v>
      </c>
      <c r="K46" s="51">
        <f>100/J46</f>
        <v>19.23076923076923</v>
      </c>
      <c r="L46" s="46">
        <f>ROUND(5/J46,1)</f>
        <v>1</v>
      </c>
      <c r="M46" s="5"/>
      <c r="N46" s="5"/>
      <c r="O46" s="65"/>
    </row>
    <row r="47" spans="1:15" ht="12.75">
      <c r="A47" s="10"/>
      <c r="B47" s="36">
        <v>4</v>
      </c>
      <c r="C47" s="16"/>
      <c r="D47" s="16" t="s">
        <v>58</v>
      </c>
      <c r="E47" s="37" t="s">
        <v>145</v>
      </c>
      <c r="F47" s="11">
        <v>5.5</v>
      </c>
      <c r="G47" s="13">
        <f>IF(ISERROR(100/F47),0,100/F47)</f>
        <v>18.181818181818183</v>
      </c>
      <c r="H47" s="11">
        <v>6.2</v>
      </c>
      <c r="I47" s="13">
        <f>IF(ISERROR(100/H47),0,100/H47)</f>
        <v>16.129032258064516</v>
      </c>
      <c r="J47" s="50">
        <f>ROUND(200/(G47+I47),1)</f>
        <v>5.8</v>
      </c>
      <c r="K47" s="51">
        <f>100/J47</f>
        <v>17.24137931034483</v>
      </c>
      <c r="L47" s="46">
        <f>ROUND(5/J47,1)</f>
        <v>0.9</v>
      </c>
      <c r="M47" s="5"/>
      <c r="N47" s="5"/>
      <c r="O47" s="65"/>
    </row>
    <row r="48" spans="1:15" ht="12.75">
      <c r="A48" s="10"/>
      <c r="B48" s="36">
        <v>3</v>
      </c>
      <c r="C48" s="16"/>
      <c r="D48" s="16" t="s">
        <v>91</v>
      </c>
      <c r="E48" s="37" t="s">
        <v>146</v>
      </c>
      <c r="F48" s="11">
        <v>4.2</v>
      </c>
      <c r="G48" s="13">
        <f>IF(ISERROR(100/F48),0,100/F48)</f>
        <v>23.80952380952381</v>
      </c>
      <c r="H48" s="11">
        <v>14</v>
      </c>
      <c r="I48" s="13">
        <f>IF(ISERROR(100/H48),0,100/H48)</f>
        <v>7.142857142857143</v>
      </c>
      <c r="J48" s="50">
        <f>ROUND(200/(G48+I48),1)</f>
        <v>6.5</v>
      </c>
      <c r="K48" s="51">
        <f>100/J48</f>
        <v>15.384615384615385</v>
      </c>
      <c r="L48" s="46">
        <f>ROUND(5/J48,1)</f>
        <v>0.8</v>
      </c>
      <c r="M48" s="5"/>
      <c r="N48" s="5"/>
      <c r="O48" s="65"/>
    </row>
    <row r="49" spans="1:15" ht="12.75">
      <c r="A49" s="10"/>
      <c r="B49" s="36">
        <v>7</v>
      </c>
      <c r="C49" s="16"/>
      <c r="D49" s="16" t="s">
        <v>61</v>
      </c>
      <c r="E49" s="37" t="s">
        <v>141</v>
      </c>
      <c r="F49" s="11">
        <v>22</v>
      </c>
      <c r="G49" s="13">
        <f>IF(ISERROR(100/F49),0,100/F49)</f>
        <v>4.545454545454546</v>
      </c>
      <c r="H49" s="11">
        <v>4.3</v>
      </c>
      <c r="I49" s="13">
        <f>IF(ISERROR(100/H49),0,100/H49)</f>
        <v>23.255813953488374</v>
      </c>
      <c r="J49" s="50">
        <f>ROUND(200/(G49+I49),1)</f>
        <v>7.2</v>
      </c>
      <c r="K49" s="51">
        <f>100/J49</f>
        <v>13.88888888888889</v>
      </c>
      <c r="L49" s="46">
        <f>ROUND(5/J49,1)</f>
        <v>0.7</v>
      </c>
      <c r="M49" s="5"/>
      <c r="N49" s="5"/>
      <c r="O49" s="65"/>
    </row>
    <row r="50" spans="1:15" ht="12.75">
      <c r="A50" s="10"/>
      <c r="B50" s="36">
        <v>5</v>
      </c>
      <c r="C50" s="16"/>
      <c r="D50" s="16" t="s">
        <v>59</v>
      </c>
      <c r="E50" s="37" t="s">
        <v>140</v>
      </c>
      <c r="F50" s="11">
        <v>14</v>
      </c>
      <c r="G50" s="13">
        <f>IF(ISERROR(100/F50),0,100/F50)</f>
        <v>7.142857142857143</v>
      </c>
      <c r="H50" s="11">
        <v>5.5</v>
      </c>
      <c r="I50" s="13">
        <f>IF(ISERROR(100/H50),0,100/H50)</f>
        <v>18.181818181818183</v>
      </c>
      <c r="J50" s="50">
        <f>ROUND(200/(G50+I50),1)</f>
        <v>7.9</v>
      </c>
      <c r="K50" s="51">
        <f>100/J50</f>
        <v>12.658227848101266</v>
      </c>
      <c r="L50" s="46">
        <f>ROUND(5/J50,1)</f>
        <v>0.6</v>
      </c>
      <c r="M50" s="5"/>
      <c r="N50" s="5"/>
      <c r="O50" s="65"/>
    </row>
    <row r="51" spans="1:15" ht="12.75">
      <c r="A51" s="10"/>
      <c r="B51" s="36">
        <v>6</v>
      </c>
      <c r="C51" s="16"/>
      <c r="D51" s="16" t="s">
        <v>60</v>
      </c>
      <c r="E51" s="37" t="s">
        <v>147</v>
      </c>
      <c r="F51" s="11">
        <v>8.5</v>
      </c>
      <c r="G51" s="13">
        <f>IF(ISERROR(100/F51),0,100/F51)</f>
        <v>11.764705882352942</v>
      </c>
      <c r="H51" s="11">
        <v>11</v>
      </c>
      <c r="I51" s="13">
        <f>IF(ISERROR(100/H51),0,100/H51)</f>
        <v>9.090909090909092</v>
      </c>
      <c r="J51" s="50">
        <f>ROUND(200/(G51+I51),1)</f>
        <v>9.6</v>
      </c>
      <c r="K51" s="51">
        <f>100/J51</f>
        <v>10.416666666666668</v>
      </c>
      <c r="L51" s="46">
        <f>ROUND(5/J51,1)</f>
        <v>0.5</v>
      </c>
      <c r="M51" s="5"/>
      <c r="N51" s="5"/>
      <c r="O51" s="65"/>
    </row>
    <row r="52" spans="1:15" ht="12.75">
      <c r="A52" s="10"/>
      <c r="B52" s="36">
        <v>1</v>
      </c>
      <c r="C52" s="16"/>
      <c r="D52" s="16" t="s">
        <v>57</v>
      </c>
      <c r="E52" s="37" t="s">
        <v>148</v>
      </c>
      <c r="F52" s="11">
        <v>15</v>
      </c>
      <c r="G52" s="13">
        <f>IF(ISERROR(100/F52),0,100/F52)</f>
        <v>6.666666666666667</v>
      </c>
      <c r="H52" s="11">
        <v>7.7</v>
      </c>
      <c r="I52" s="13">
        <f>IF(ISERROR(100/H52),0,100/H52)</f>
        <v>12.987012987012987</v>
      </c>
      <c r="J52" s="50">
        <f>ROUND(200/(G52+I52),1)</f>
        <v>10.2</v>
      </c>
      <c r="K52" s="51">
        <f>100/J52</f>
        <v>9.803921568627452</v>
      </c>
      <c r="L52" s="46"/>
      <c r="M52" s="5"/>
      <c r="N52" s="5"/>
      <c r="O52" s="65"/>
    </row>
    <row r="53" spans="1:15" ht="12.75">
      <c r="A53" s="10"/>
      <c r="B53" s="36">
        <v>9</v>
      </c>
      <c r="C53" s="16"/>
      <c r="D53" s="16" t="s">
        <v>63</v>
      </c>
      <c r="E53" s="37" t="s">
        <v>149</v>
      </c>
      <c r="F53" s="11">
        <v>36</v>
      </c>
      <c r="G53" s="13">
        <f>IF(ISERROR(100/F53),0,100/F53)</f>
        <v>2.7777777777777777</v>
      </c>
      <c r="H53" s="11">
        <v>26</v>
      </c>
      <c r="I53" s="13">
        <f>IF(ISERROR(100/H53),0,100/H53)</f>
        <v>3.8461538461538463</v>
      </c>
      <c r="J53" s="50">
        <f>ROUND(200/(G53+I53),1)</f>
        <v>30.2</v>
      </c>
      <c r="K53" s="51">
        <f>100/J53</f>
        <v>3.3112582781456954</v>
      </c>
      <c r="L53" s="46"/>
      <c r="M53" s="5"/>
      <c r="N53" s="5"/>
      <c r="O53" s="65"/>
    </row>
    <row r="54" spans="1:15" ht="12.75">
      <c r="A54" s="10"/>
      <c r="B54" s="36">
        <v>8</v>
      </c>
      <c r="C54" s="16"/>
      <c r="D54" s="16" t="s">
        <v>62</v>
      </c>
      <c r="E54" s="37" t="s">
        <v>150</v>
      </c>
      <c r="F54" s="11">
        <v>36</v>
      </c>
      <c r="G54" s="13">
        <f>IF(ISERROR(100/F54),0,100/F54)</f>
        <v>2.7777777777777777</v>
      </c>
      <c r="H54" s="11">
        <v>31</v>
      </c>
      <c r="I54" s="13">
        <f>IF(ISERROR(100/H54),0,100/H54)</f>
        <v>3.225806451612903</v>
      </c>
      <c r="J54" s="50">
        <f>ROUND(200/(G54+I54),1)</f>
        <v>33.3</v>
      </c>
      <c r="K54" s="51">
        <f>100/J54</f>
        <v>3.0030030030030033</v>
      </c>
      <c r="L54" s="46"/>
      <c r="M54" s="5"/>
      <c r="N54" s="5"/>
      <c r="O54" s="65"/>
    </row>
    <row r="55" spans="1:15" s="5" customFormat="1" ht="13.5">
      <c r="A55" s="25"/>
      <c r="B55" s="38"/>
      <c r="C55" s="27"/>
      <c r="D55" s="26"/>
      <c r="E55" s="39"/>
      <c r="F55" s="28"/>
      <c r="G55" s="22"/>
      <c r="H55" s="22"/>
      <c r="I55" s="22"/>
      <c r="J55" s="53"/>
      <c r="K55" s="22"/>
      <c r="L55" s="46"/>
      <c r="M55" s="4"/>
      <c r="O55" s="65"/>
    </row>
    <row r="56" spans="1:15" s="5" customFormat="1" ht="13.5">
      <c r="A56" s="25"/>
      <c r="B56" s="38"/>
      <c r="C56" s="27"/>
      <c r="D56" s="26"/>
      <c r="E56" s="39"/>
      <c r="F56" s="28"/>
      <c r="G56" s="29"/>
      <c r="H56" s="26"/>
      <c r="I56" s="22"/>
      <c r="J56" s="50"/>
      <c r="K56" s="51"/>
      <c r="L56" s="46"/>
      <c r="M56" s="4"/>
      <c r="O56" s="65"/>
    </row>
    <row r="57" spans="1:15" ht="13.5">
      <c r="A57" s="17"/>
      <c r="B57" s="18" t="s">
        <v>76</v>
      </c>
      <c r="C57" s="16"/>
      <c r="D57" s="19" t="s">
        <v>73</v>
      </c>
      <c r="E57" s="19" t="s">
        <v>98</v>
      </c>
      <c r="F57" s="32" t="s">
        <v>92</v>
      </c>
      <c r="G57" s="18"/>
      <c r="H57" s="19"/>
      <c r="I57" s="20"/>
      <c r="J57" s="52"/>
      <c r="K57" s="22"/>
      <c r="L57" s="47"/>
      <c r="M57" s="4"/>
      <c r="N57" s="5"/>
      <c r="O57" s="65"/>
    </row>
    <row r="58" spans="1:15" ht="12.75">
      <c r="A58" s="17"/>
      <c r="B58" s="19" t="s">
        <v>1</v>
      </c>
      <c r="C58" s="18" t="s">
        <v>2</v>
      </c>
      <c r="D58" s="19" t="s">
        <v>95</v>
      </c>
      <c r="E58" s="19" t="s">
        <v>0</v>
      </c>
      <c r="F58" s="33" t="s">
        <v>3</v>
      </c>
      <c r="G58" s="18" t="s">
        <v>4</v>
      </c>
      <c r="H58" s="19" t="s">
        <v>0</v>
      </c>
      <c r="I58" s="20" t="s">
        <v>5</v>
      </c>
      <c r="J58" s="8" t="s">
        <v>93</v>
      </c>
      <c r="K58" s="20"/>
      <c r="L58" s="8" t="s">
        <v>94</v>
      </c>
      <c r="M58" s="8" t="s">
        <v>3</v>
      </c>
      <c r="N58" s="64" t="s">
        <v>156</v>
      </c>
      <c r="O58" s="8" t="s">
        <v>157</v>
      </c>
    </row>
    <row r="59" spans="1:15" ht="12.75">
      <c r="A59" s="10"/>
      <c r="B59" s="36">
        <v>1</v>
      </c>
      <c r="C59" s="16"/>
      <c r="D59" s="16" t="s">
        <v>26</v>
      </c>
      <c r="E59" s="37" t="s">
        <v>123</v>
      </c>
      <c r="F59" s="11">
        <v>15</v>
      </c>
      <c r="G59" s="13">
        <f>IF(ISERROR(100/F59),0,100/F59)</f>
        <v>6.666666666666667</v>
      </c>
      <c r="H59" s="11">
        <v>3.3</v>
      </c>
      <c r="I59" s="13">
        <f>IF(ISERROR(100/H59),0,100/H59)</f>
        <v>30.303030303030305</v>
      </c>
      <c r="J59" s="50">
        <f>ROUND(200/(G59+I59),1)</f>
        <v>5.4</v>
      </c>
      <c r="K59" s="51">
        <f>100/J59</f>
        <v>18.51851851851852</v>
      </c>
      <c r="L59" s="46">
        <f>ROUND(5/J59,1)</f>
        <v>0.9</v>
      </c>
      <c r="M59" s="5"/>
      <c r="N59" s="5"/>
      <c r="O59" s="65"/>
    </row>
    <row r="60" spans="1:15" ht="12.75">
      <c r="A60" s="10"/>
      <c r="B60" s="36">
        <v>5</v>
      </c>
      <c r="C60" s="16"/>
      <c r="D60" s="16" t="s">
        <v>28</v>
      </c>
      <c r="E60" s="37" t="s">
        <v>124</v>
      </c>
      <c r="F60" s="11">
        <v>5.5</v>
      </c>
      <c r="G60" s="13">
        <f>IF(ISERROR(100/F60),0,100/F60)</f>
        <v>18.181818181818183</v>
      </c>
      <c r="H60" s="11">
        <v>6.5</v>
      </c>
      <c r="I60" s="13">
        <f>IF(ISERROR(100/H60),0,100/H60)</f>
        <v>15.384615384615385</v>
      </c>
      <c r="J60" s="50">
        <f>ROUND(200/(G60+I60),1)</f>
        <v>6</v>
      </c>
      <c r="K60" s="51">
        <f>100/J60</f>
        <v>16.666666666666668</v>
      </c>
      <c r="L60" s="46">
        <f>ROUND(5/J60,1)</f>
        <v>0.8</v>
      </c>
      <c r="M60" s="5"/>
      <c r="N60" s="5"/>
      <c r="O60" s="65"/>
    </row>
    <row r="61" spans="1:15" ht="12.75">
      <c r="A61" s="10"/>
      <c r="B61" s="36">
        <v>4</v>
      </c>
      <c r="C61" s="16"/>
      <c r="D61" s="16" t="s">
        <v>86</v>
      </c>
      <c r="E61" s="37" t="s">
        <v>110</v>
      </c>
      <c r="F61" s="11">
        <v>4</v>
      </c>
      <c r="G61" s="13">
        <f>IF(ISERROR(100/F61),0,100/F61)</f>
        <v>25</v>
      </c>
      <c r="H61" s="11">
        <v>19</v>
      </c>
      <c r="I61" s="13">
        <f>IF(ISERROR(100/H61),0,100/H61)</f>
        <v>5.2631578947368425</v>
      </c>
      <c r="J61" s="50">
        <f>ROUND(200/(G61+I61),1)</f>
        <v>6.6</v>
      </c>
      <c r="K61" s="51">
        <f>100/J61</f>
        <v>15.151515151515152</v>
      </c>
      <c r="L61" s="46">
        <f>ROUND(5/J61,1)</f>
        <v>0.8</v>
      </c>
      <c r="M61" s="5"/>
      <c r="N61" s="5"/>
      <c r="O61" s="65"/>
    </row>
    <row r="62" spans="1:15" ht="12.75">
      <c r="A62" s="10"/>
      <c r="B62" s="36">
        <v>16</v>
      </c>
      <c r="C62" s="16"/>
      <c r="D62" s="16" t="s">
        <v>36</v>
      </c>
      <c r="E62" s="37" t="s">
        <v>125</v>
      </c>
      <c r="F62" s="11">
        <v>18</v>
      </c>
      <c r="G62" s="13">
        <f>IF(ISERROR(100/F62),0,100/F62)</f>
        <v>5.555555555555555</v>
      </c>
      <c r="H62" s="11">
        <v>8</v>
      </c>
      <c r="I62" s="13">
        <f>IF(ISERROR(100/H62),0,100/H62)</f>
        <v>12.5</v>
      </c>
      <c r="J62" s="50">
        <f>ROUND(200/(G62+I62),1)</f>
        <v>11.1</v>
      </c>
      <c r="K62" s="51">
        <f>100/J62</f>
        <v>9.00900900900901</v>
      </c>
      <c r="L62" s="46"/>
      <c r="M62" s="5"/>
      <c r="N62" s="5"/>
      <c r="O62" s="65"/>
    </row>
    <row r="63" spans="1:15" ht="12.75">
      <c r="A63" s="10"/>
      <c r="B63" s="36">
        <v>7</v>
      </c>
      <c r="C63" s="16"/>
      <c r="D63" s="16" t="s">
        <v>30</v>
      </c>
      <c r="E63" s="37" t="s">
        <v>126</v>
      </c>
      <c r="F63" s="11">
        <v>9</v>
      </c>
      <c r="G63" s="13">
        <f>IF(ISERROR(100/F63),0,100/F63)</f>
        <v>11.11111111111111</v>
      </c>
      <c r="H63" s="11">
        <v>15</v>
      </c>
      <c r="I63" s="13">
        <f>IF(ISERROR(100/H63),0,100/H63)</f>
        <v>6.666666666666667</v>
      </c>
      <c r="J63" s="50">
        <f>ROUND(200/(G63+I63),1)</f>
        <v>11.3</v>
      </c>
      <c r="K63" s="51">
        <f>100/J63</f>
        <v>8.849557522123893</v>
      </c>
      <c r="L63" s="46"/>
      <c r="M63" s="5"/>
      <c r="N63" s="5"/>
      <c r="O63" s="65"/>
    </row>
    <row r="64" spans="1:15" ht="12.75">
      <c r="A64" s="10"/>
      <c r="B64" s="36">
        <v>12</v>
      </c>
      <c r="C64" s="16"/>
      <c r="D64" s="16" t="s">
        <v>34</v>
      </c>
      <c r="E64" s="37" t="s">
        <v>127</v>
      </c>
      <c r="F64" s="11">
        <v>7.5</v>
      </c>
      <c r="G64" s="13">
        <f>IF(ISERROR(100/F64),0,100/F64)</f>
        <v>13.333333333333334</v>
      </c>
      <c r="H64" s="11">
        <v>31</v>
      </c>
      <c r="I64" s="13">
        <f>IF(ISERROR(100/H64),0,100/H64)</f>
        <v>3.225806451612903</v>
      </c>
      <c r="J64" s="50">
        <f>ROUND(200/(G64+I64),1)</f>
        <v>12.1</v>
      </c>
      <c r="K64" s="51">
        <f>100/J64</f>
        <v>8.264462809917356</v>
      </c>
      <c r="L64" s="46"/>
      <c r="M64" s="5"/>
      <c r="N64" s="5"/>
      <c r="O64" s="65"/>
    </row>
    <row r="65" spans="1:15" ht="12.75">
      <c r="A65" s="10"/>
      <c r="B65" s="36">
        <v>6</v>
      </c>
      <c r="C65" s="16"/>
      <c r="D65" s="16" t="s">
        <v>29</v>
      </c>
      <c r="E65" s="37" t="s">
        <v>128</v>
      </c>
      <c r="F65" s="11">
        <v>21</v>
      </c>
      <c r="G65" s="13">
        <f>IF(ISERROR(100/F65),0,100/F65)</f>
        <v>4.761904761904762</v>
      </c>
      <c r="H65" s="11">
        <v>17</v>
      </c>
      <c r="I65" s="13">
        <f>IF(ISERROR(100/H65),0,100/H65)</f>
        <v>5.882352941176471</v>
      </c>
      <c r="J65" s="50">
        <f>ROUND(200/(G65+I65),1)</f>
        <v>18.8</v>
      </c>
      <c r="K65" s="51">
        <f>100/J65</f>
        <v>5.319148936170213</v>
      </c>
      <c r="L65" s="46"/>
      <c r="M65" s="5"/>
      <c r="N65" s="5"/>
      <c r="O65" s="65"/>
    </row>
    <row r="66" spans="1:15" ht="12.75">
      <c r="A66" s="10"/>
      <c r="B66" s="36">
        <v>8</v>
      </c>
      <c r="C66" s="16"/>
      <c r="D66" s="16" t="s">
        <v>31</v>
      </c>
      <c r="E66" s="37" t="s">
        <v>129</v>
      </c>
      <c r="F66" s="11">
        <v>81</v>
      </c>
      <c r="G66" s="13">
        <f>IF(ISERROR(100/F66),0,100/F66)</f>
        <v>1.2345679012345678</v>
      </c>
      <c r="H66" s="11">
        <v>11</v>
      </c>
      <c r="I66" s="13">
        <f>IF(ISERROR(100/H66),0,100/H66)</f>
        <v>9.090909090909092</v>
      </c>
      <c r="J66" s="50">
        <f>ROUND(200/(G66+I66),1)</f>
        <v>19.4</v>
      </c>
      <c r="K66" s="51">
        <f>100/J66</f>
        <v>5.154639175257732</v>
      </c>
      <c r="L66" s="46"/>
      <c r="M66" s="5"/>
      <c r="N66" s="5"/>
      <c r="O66" s="65"/>
    </row>
    <row r="67" spans="1:15" ht="12.75">
      <c r="A67" s="10"/>
      <c r="B67" s="36">
        <v>2</v>
      </c>
      <c r="C67" s="16"/>
      <c r="D67" s="16" t="s">
        <v>27</v>
      </c>
      <c r="E67" s="37" t="s">
        <v>113</v>
      </c>
      <c r="F67" s="11">
        <v>15</v>
      </c>
      <c r="G67" s="13">
        <f>IF(ISERROR(100/F67),0,100/F67)</f>
        <v>6.666666666666667</v>
      </c>
      <c r="H67" s="11">
        <v>31</v>
      </c>
      <c r="I67" s="13">
        <f>IF(ISERROR(100/H67),0,100/H67)</f>
        <v>3.225806451612903</v>
      </c>
      <c r="J67" s="50">
        <f>ROUND(200/(G67+I67),1)</f>
        <v>20.2</v>
      </c>
      <c r="K67" s="51">
        <f>100/J67</f>
        <v>4.9504950495049505</v>
      </c>
      <c r="L67" s="46"/>
      <c r="M67" s="5"/>
      <c r="N67" s="5"/>
      <c r="O67" s="65"/>
    </row>
    <row r="68" spans="1:15" ht="12.75">
      <c r="A68" s="10"/>
      <c r="B68" s="36">
        <v>13</v>
      </c>
      <c r="C68" s="16"/>
      <c r="D68" s="16" t="s">
        <v>35</v>
      </c>
      <c r="E68" s="37" t="s">
        <v>130</v>
      </c>
      <c r="F68" s="11">
        <v>31</v>
      </c>
      <c r="G68" s="13">
        <f>IF(ISERROR(100/F68),0,100/F68)</f>
        <v>3.225806451612903</v>
      </c>
      <c r="H68" s="11">
        <v>15</v>
      </c>
      <c r="I68" s="13">
        <f>IF(ISERROR(100/H68),0,100/H68)</f>
        <v>6.666666666666667</v>
      </c>
      <c r="J68" s="50">
        <f>ROUND(200/(G68+I68),1)</f>
        <v>20.2</v>
      </c>
      <c r="K68" s="51">
        <f>100/J68</f>
        <v>4.9504950495049505</v>
      </c>
      <c r="L68" s="46"/>
      <c r="M68" s="5"/>
      <c r="N68" s="5"/>
      <c r="O68" s="65"/>
    </row>
    <row r="69" spans="1:15" ht="12.75">
      <c r="A69" s="10"/>
      <c r="B69" s="36">
        <v>11</v>
      </c>
      <c r="C69" s="16"/>
      <c r="D69" s="16" t="s">
        <v>33</v>
      </c>
      <c r="E69" s="37" t="s">
        <v>119</v>
      </c>
      <c r="F69" s="11">
        <v>51</v>
      </c>
      <c r="G69" s="13">
        <f>IF(ISERROR(100/F69),0,100/F69)</f>
        <v>1.9607843137254901</v>
      </c>
      <c r="H69" s="11">
        <v>26</v>
      </c>
      <c r="I69" s="13">
        <f>IF(ISERROR(100/H69),0,100/H69)</f>
        <v>3.8461538461538463</v>
      </c>
      <c r="J69" s="50">
        <f>ROUND(200/(G69+I69),1)</f>
        <v>34.4</v>
      </c>
      <c r="K69" s="51">
        <f>100/J69</f>
        <v>2.906976744186047</v>
      </c>
      <c r="L69" s="46"/>
      <c r="M69" s="5"/>
      <c r="N69" s="5"/>
      <c r="O69" s="65"/>
    </row>
    <row r="70" spans="1:15" ht="12.75">
      <c r="A70" s="10"/>
      <c r="B70" s="36">
        <v>10</v>
      </c>
      <c r="C70" s="16"/>
      <c r="D70" s="16" t="s">
        <v>32</v>
      </c>
      <c r="E70" s="37" t="s">
        <v>118</v>
      </c>
      <c r="F70" s="11">
        <v>31</v>
      </c>
      <c r="G70" s="13">
        <f>IF(ISERROR(100/F70),0,100/F70)</f>
        <v>3.225806451612903</v>
      </c>
      <c r="H70" s="11">
        <v>61</v>
      </c>
      <c r="I70" s="13">
        <f>IF(ISERROR(100/H70),0,100/H70)</f>
        <v>1.639344262295082</v>
      </c>
      <c r="J70" s="50">
        <f>ROUND(200/(G70+I70),1)</f>
        <v>41.1</v>
      </c>
      <c r="K70" s="51">
        <f>100/J70</f>
        <v>2.4330900243309004</v>
      </c>
      <c r="L70" s="46"/>
      <c r="M70" s="5"/>
      <c r="N70" s="5"/>
      <c r="O70" s="65"/>
    </row>
    <row r="71" spans="1:15" ht="12.75">
      <c r="A71" s="10"/>
      <c r="B71" s="36">
        <v>17</v>
      </c>
      <c r="C71" s="16"/>
      <c r="D71" s="16" t="s">
        <v>87</v>
      </c>
      <c r="E71" s="37" t="s">
        <v>115</v>
      </c>
      <c r="F71" s="11">
        <v>34</v>
      </c>
      <c r="G71" s="13">
        <f>IF(ISERROR(100/F71),0,100/F71)</f>
        <v>2.9411764705882355</v>
      </c>
      <c r="H71" s="11">
        <v>71</v>
      </c>
      <c r="I71" s="13">
        <f>IF(ISERROR(100/H71),0,100/H71)</f>
        <v>1.408450704225352</v>
      </c>
      <c r="J71" s="50">
        <f>ROUND(200/(G71+I71),1)</f>
        <v>46</v>
      </c>
      <c r="K71" s="51">
        <f>100/J71</f>
        <v>2.1739130434782608</v>
      </c>
      <c r="L71" s="46"/>
      <c r="M71" s="5"/>
      <c r="N71" s="5"/>
      <c r="O71" s="65"/>
    </row>
    <row r="72" spans="1:15" s="5" customFormat="1" ht="13.5">
      <c r="A72" s="25"/>
      <c r="B72" s="38"/>
      <c r="C72" s="27"/>
      <c r="D72" s="26"/>
      <c r="E72" s="39"/>
      <c r="F72" s="28"/>
      <c r="G72" s="22">
        <f>SUM(G59:G71)</f>
        <v>103.86519786583035</v>
      </c>
      <c r="H72" s="22"/>
      <c r="I72" s="22">
        <f>SUM(I59:I71)</f>
        <v>105.10296066370151</v>
      </c>
      <c r="J72" s="53"/>
      <c r="K72" s="22">
        <f>SUM(K59:K71)</f>
        <v>104.34848770018365</v>
      </c>
      <c r="L72" s="46"/>
      <c r="M72" s="4"/>
      <c r="O72" s="65"/>
    </row>
    <row r="73" spans="1:15" s="5" customFormat="1" ht="13.5">
      <c r="A73" s="25"/>
      <c r="B73" s="38"/>
      <c r="C73" s="27"/>
      <c r="D73" s="26"/>
      <c r="E73" s="39"/>
      <c r="F73" s="28"/>
      <c r="G73" s="29"/>
      <c r="H73" s="26"/>
      <c r="I73" s="22"/>
      <c r="J73" s="50"/>
      <c r="K73" s="51"/>
      <c r="L73" s="46"/>
      <c r="M73" s="4"/>
      <c r="O73" s="65"/>
    </row>
    <row r="74" spans="1:15" ht="13.5">
      <c r="A74" s="17"/>
      <c r="B74" s="30" t="s">
        <v>81</v>
      </c>
      <c r="C74" s="16"/>
      <c r="D74" s="31" t="s">
        <v>78</v>
      </c>
      <c r="E74" s="31" t="s">
        <v>96</v>
      </c>
      <c r="F74" s="34" t="s">
        <v>92</v>
      </c>
      <c r="G74" s="27"/>
      <c r="H74" s="26"/>
      <c r="I74" s="22"/>
      <c r="J74" s="52"/>
      <c r="K74" s="22"/>
      <c r="L74" s="47"/>
      <c r="M74" s="4"/>
      <c r="N74" s="5"/>
      <c r="O74" s="65"/>
    </row>
    <row r="75" spans="1:15" ht="12.75">
      <c r="A75" s="17"/>
      <c r="B75" s="19" t="s">
        <v>1</v>
      </c>
      <c r="C75" s="18" t="s">
        <v>2</v>
      </c>
      <c r="D75" s="19" t="s">
        <v>95</v>
      </c>
      <c r="E75" s="19" t="s">
        <v>0</v>
      </c>
      <c r="F75" s="33" t="s">
        <v>3</v>
      </c>
      <c r="G75" s="18" t="s">
        <v>4</v>
      </c>
      <c r="H75" s="19" t="s">
        <v>0</v>
      </c>
      <c r="I75" s="20" t="s">
        <v>5</v>
      </c>
      <c r="J75" s="8" t="s">
        <v>93</v>
      </c>
      <c r="K75" s="20"/>
      <c r="L75" s="8" t="s">
        <v>94</v>
      </c>
      <c r="M75" s="8" t="s">
        <v>3</v>
      </c>
      <c r="N75" s="64" t="s">
        <v>156</v>
      </c>
      <c r="O75" s="8" t="s">
        <v>157</v>
      </c>
    </row>
    <row r="76" spans="1:15" ht="12.75">
      <c r="A76" s="10"/>
      <c r="B76" s="36">
        <v>2</v>
      </c>
      <c r="C76" s="16"/>
      <c r="D76" s="16" t="s">
        <v>65</v>
      </c>
      <c r="E76" s="37" t="s">
        <v>151</v>
      </c>
      <c r="F76" s="11">
        <v>4</v>
      </c>
      <c r="G76" s="13">
        <f>IF(ISERROR(100/F76),0,100/F76)</f>
        <v>25</v>
      </c>
      <c r="H76" s="11">
        <v>6</v>
      </c>
      <c r="I76" s="13">
        <f>IF(ISERROR(100/H76),0,100/H76)</f>
        <v>16.666666666666668</v>
      </c>
      <c r="J76" s="50">
        <f>ROUND(200/(G76+I76),1)</f>
        <v>4.8</v>
      </c>
      <c r="K76" s="51">
        <f>100/J76</f>
        <v>20.833333333333336</v>
      </c>
      <c r="L76" s="46">
        <f>ROUND(5/J76,1)</f>
        <v>1</v>
      </c>
      <c r="M76" s="5"/>
      <c r="N76" s="5"/>
      <c r="O76" s="65"/>
    </row>
    <row r="77" spans="1:15" ht="12.75">
      <c r="A77" s="10"/>
      <c r="B77" s="36">
        <v>1</v>
      </c>
      <c r="C77" s="16"/>
      <c r="D77" s="16" t="s">
        <v>64</v>
      </c>
      <c r="E77" s="37" t="s">
        <v>147</v>
      </c>
      <c r="F77" s="11">
        <v>9</v>
      </c>
      <c r="G77" s="13">
        <f>IF(ISERROR(100/F77),0,100/F77)</f>
        <v>11.11111111111111</v>
      </c>
      <c r="H77" s="11">
        <v>4.5</v>
      </c>
      <c r="I77" s="13">
        <f>IF(ISERROR(100/H77),0,100/H77)</f>
        <v>22.22222222222222</v>
      </c>
      <c r="J77" s="50">
        <f>ROUND(200/(G77+I77),1)</f>
        <v>6</v>
      </c>
      <c r="K77" s="51">
        <f>100/J77</f>
        <v>16.666666666666668</v>
      </c>
      <c r="L77" s="46">
        <f>ROUND(5/J77,1)</f>
        <v>0.8</v>
      </c>
      <c r="M77" s="5"/>
      <c r="N77" s="5"/>
      <c r="O77" s="65"/>
    </row>
    <row r="78" spans="1:15" ht="12.75">
      <c r="A78" s="10"/>
      <c r="B78" s="36">
        <v>6</v>
      </c>
      <c r="C78" s="16"/>
      <c r="D78" s="16" t="s">
        <v>69</v>
      </c>
      <c r="E78" s="37" t="s">
        <v>152</v>
      </c>
      <c r="F78" s="11">
        <v>5.5</v>
      </c>
      <c r="G78" s="13">
        <f>IF(ISERROR(100/F78),0,100/F78)</f>
        <v>18.181818181818183</v>
      </c>
      <c r="H78" s="11">
        <v>10</v>
      </c>
      <c r="I78" s="13">
        <f>IF(ISERROR(100/H78),0,100/H78)</f>
        <v>10</v>
      </c>
      <c r="J78" s="50">
        <f>ROUND(200/(G78+I78),1)</f>
        <v>7.1</v>
      </c>
      <c r="K78" s="51">
        <f>100/J78</f>
        <v>14.084507042253522</v>
      </c>
      <c r="L78" s="46">
        <f>ROUND(5/J78,1)</f>
        <v>0.7</v>
      </c>
      <c r="M78" s="5"/>
      <c r="N78" s="5"/>
      <c r="O78" s="65"/>
    </row>
    <row r="79" spans="1:15" ht="12.75">
      <c r="A79" s="10"/>
      <c r="B79" s="36">
        <v>4</v>
      </c>
      <c r="C79" s="16"/>
      <c r="D79" s="16" t="s">
        <v>67</v>
      </c>
      <c r="E79" s="37" t="s">
        <v>141</v>
      </c>
      <c r="F79" s="11">
        <v>7</v>
      </c>
      <c r="G79" s="13">
        <f>IF(ISERROR(100/F79),0,100/F79)</f>
        <v>14.285714285714286</v>
      </c>
      <c r="H79" s="11">
        <v>8.5</v>
      </c>
      <c r="I79" s="13">
        <f>IF(ISERROR(100/H79),0,100/H79)</f>
        <v>11.764705882352942</v>
      </c>
      <c r="J79" s="50">
        <f>ROUND(200/(G79+I79),1)</f>
        <v>7.7</v>
      </c>
      <c r="K79" s="51">
        <f>100/J79</f>
        <v>12.987012987012987</v>
      </c>
      <c r="L79" s="46">
        <f>ROUND(5/J79,1)</f>
        <v>0.6</v>
      </c>
      <c r="M79" s="5"/>
      <c r="N79" s="5"/>
      <c r="O79" s="65"/>
    </row>
    <row r="80" spans="1:15" ht="12.75">
      <c r="A80" s="10"/>
      <c r="B80" s="36">
        <v>5</v>
      </c>
      <c r="C80" s="16"/>
      <c r="D80" s="16" t="s">
        <v>68</v>
      </c>
      <c r="E80" s="37" t="s">
        <v>140</v>
      </c>
      <c r="F80" s="11">
        <v>7</v>
      </c>
      <c r="G80" s="13">
        <f>IF(ISERROR(100/F80),0,100/F80)</f>
        <v>14.285714285714286</v>
      </c>
      <c r="H80" s="11">
        <v>14</v>
      </c>
      <c r="I80" s="13">
        <f>IF(ISERROR(100/H80),0,100/H80)</f>
        <v>7.142857142857143</v>
      </c>
      <c r="J80" s="50">
        <f>ROUND(200/(G80+I80),1)</f>
        <v>9.3</v>
      </c>
      <c r="K80" s="51">
        <f>100/J80</f>
        <v>10.75268817204301</v>
      </c>
      <c r="L80" s="46">
        <f>ROUND(5/J80,1)</f>
        <v>0.5</v>
      </c>
      <c r="M80" s="5"/>
      <c r="N80" s="5"/>
      <c r="O80" s="65"/>
    </row>
    <row r="81" spans="1:15" ht="12.75">
      <c r="A81" s="10"/>
      <c r="B81" s="36">
        <v>8</v>
      </c>
      <c r="C81" s="16"/>
      <c r="D81" s="16" t="s">
        <v>71</v>
      </c>
      <c r="E81" s="37" t="s">
        <v>146</v>
      </c>
      <c r="F81" s="11">
        <v>14</v>
      </c>
      <c r="G81" s="13">
        <f>IF(ISERROR(100/F81),0,100/F81)</f>
        <v>7.142857142857143</v>
      </c>
      <c r="H81" s="11">
        <v>8</v>
      </c>
      <c r="I81" s="13">
        <f>IF(ISERROR(100/H81),0,100/H81)</f>
        <v>12.5</v>
      </c>
      <c r="J81" s="50">
        <f>ROUND(200/(G81+I81),1)</f>
        <v>10.2</v>
      </c>
      <c r="K81" s="51">
        <f>100/J81</f>
        <v>9.803921568627452</v>
      </c>
      <c r="L81" s="46"/>
      <c r="M81" s="5"/>
      <c r="N81" s="5"/>
      <c r="O81" s="65"/>
    </row>
    <row r="82" spans="1:15" ht="12.75">
      <c r="A82" s="10"/>
      <c r="B82" s="36">
        <v>9</v>
      </c>
      <c r="C82" s="16"/>
      <c r="D82" s="16" t="s">
        <v>72</v>
      </c>
      <c r="E82" s="37" t="s">
        <v>153</v>
      </c>
      <c r="F82" s="11">
        <v>26</v>
      </c>
      <c r="G82" s="13">
        <f>IF(ISERROR(100/F82),0,100/F82)</f>
        <v>3.8461538461538463</v>
      </c>
      <c r="H82" s="11">
        <v>6.5</v>
      </c>
      <c r="I82" s="13">
        <f>IF(ISERROR(100/H82),0,100/H82)</f>
        <v>15.384615384615385</v>
      </c>
      <c r="J82" s="50">
        <f>ROUND(200/(G82+I82),1)</f>
        <v>10.4</v>
      </c>
      <c r="K82" s="51">
        <f>100/J82</f>
        <v>9.615384615384615</v>
      </c>
      <c r="L82" s="46"/>
      <c r="M82" s="5"/>
      <c r="N82" s="5"/>
      <c r="O82" s="65"/>
    </row>
    <row r="83" spans="1:15" ht="12.75">
      <c r="A83" s="10"/>
      <c r="B83" s="36">
        <v>7</v>
      </c>
      <c r="C83" s="16"/>
      <c r="D83" s="16" t="s">
        <v>70</v>
      </c>
      <c r="E83" s="37" t="s">
        <v>154</v>
      </c>
      <c r="F83" s="11">
        <v>17</v>
      </c>
      <c r="G83" s="13">
        <f>IF(ISERROR(100/F83),0,100/F83)</f>
        <v>5.882352941176471</v>
      </c>
      <c r="H83" s="11">
        <v>19</v>
      </c>
      <c r="I83" s="13">
        <f>IF(ISERROR(100/H83),0,100/H83)</f>
        <v>5.2631578947368425</v>
      </c>
      <c r="J83" s="50">
        <f>ROUND(200/(G83+I83),1)</f>
        <v>17.9</v>
      </c>
      <c r="K83" s="51">
        <f>100/J83</f>
        <v>5.5865921787709505</v>
      </c>
      <c r="L83" s="46"/>
      <c r="M83" s="5"/>
      <c r="N83" s="5"/>
      <c r="O83" s="65"/>
    </row>
    <row r="84" spans="1:15" ht="12.75">
      <c r="A84" s="10"/>
      <c r="B84" s="36">
        <v>3</v>
      </c>
      <c r="C84" s="16"/>
      <c r="D84" s="16" t="s">
        <v>66</v>
      </c>
      <c r="E84" s="37" t="s">
        <v>155</v>
      </c>
      <c r="F84" s="11">
        <v>21</v>
      </c>
      <c r="G84" s="13">
        <f>IF(ISERROR(100/F84),0,100/F84)</f>
        <v>4.761904761904762</v>
      </c>
      <c r="H84" s="11">
        <v>26</v>
      </c>
      <c r="I84" s="13">
        <f>IF(ISERROR(100/H84),0,100/H84)</f>
        <v>3.8461538461538463</v>
      </c>
      <c r="J84" s="50">
        <f>ROUND(200/(G84+I84),1)</f>
        <v>23.2</v>
      </c>
      <c r="K84" s="51">
        <f>100/J84</f>
        <v>4.310344827586207</v>
      </c>
      <c r="L84" s="46"/>
      <c r="M84" s="5"/>
      <c r="N84" s="5"/>
      <c r="O84" s="65"/>
    </row>
    <row r="85" spans="2:15" ht="12.75">
      <c r="B85" s="40"/>
      <c r="C85" s="6"/>
      <c r="D85" s="6"/>
      <c r="E85" s="41"/>
      <c r="G85" s="3">
        <f>SUM(G76:G84)</f>
        <v>104.49762655645009</v>
      </c>
      <c r="H85" s="3"/>
      <c r="I85" s="3">
        <f>SUM(I76:I84)</f>
        <v>104.79037903960503</v>
      </c>
      <c r="J85" s="54"/>
      <c r="K85" s="55">
        <f>SUM(K76:K84)</f>
        <v>104.64045139167875</v>
      </c>
      <c r="L85" s="48"/>
      <c r="M85" s="5"/>
      <c r="N85" s="5"/>
      <c r="O85" s="65"/>
    </row>
    <row r="86" spans="2:15" ht="12.75">
      <c r="B86" s="40"/>
      <c r="C86" s="6"/>
      <c r="D86" s="6"/>
      <c r="E86" s="41"/>
      <c r="J86" s="56"/>
      <c r="K86" s="6"/>
      <c r="L86" s="48"/>
      <c r="M86" s="5"/>
      <c r="N86" s="5"/>
      <c r="O86" s="65"/>
    </row>
    <row r="87" spans="1:15" ht="13.5">
      <c r="A87" s="17"/>
      <c r="B87" s="18" t="s">
        <v>77</v>
      </c>
      <c r="C87" s="16"/>
      <c r="D87" s="19" t="s">
        <v>73</v>
      </c>
      <c r="E87" s="19" t="s">
        <v>99</v>
      </c>
      <c r="F87" s="32" t="s">
        <v>92</v>
      </c>
      <c r="G87" s="18"/>
      <c r="H87" s="19"/>
      <c r="I87" s="20"/>
      <c r="J87" s="52"/>
      <c r="K87" s="22"/>
      <c r="L87" s="47"/>
      <c r="M87" s="4"/>
      <c r="N87" s="5"/>
      <c r="O87" s="65"/>
    </row>
    <row r="88" spans="1:15" ht="12.75">
      <c r="A88" s="17"/>
      <c r="B88" s="19" t="s">
        <v>1</v>
      </c>
      <c r="C88" s="18" t="s">
        <v>2</v>
      </c>
      <c r="D88" s="19" t="s">
        <v>95</v>
      </c>
      <c r="E88" s="19" t="s">
        <v>0</v>
      </c>
      <c r="F88" s="33" t="s">
        <v>3</v>
      </c>
      <c r="G88" s="18" t="s">
        <v>4</v>
      </c>
      <c r="H88" s="19" t="s">
        <v>0</v>
      </c>
      <c r="I88" s="20" t="s">
        <v>5</v>
      </c>
      <c r="J88" s="8" t="s">
        <v>93</v>
      </c>
      <c r="K88" s="20"/>
      <c r="L88" s="8" t="s">
        <v>94</v>
      </c>
      <c r="M88" s="8" t="s">
        <v>3</v>
      </c>
      <c r="N88" s="64" t="s">
        <v>156</v>
      </c>
      <c r="O88" s="8" t="s">
        <v>157</v>
      </c>
    </row>
    <row r="89" spans="1:15" ht="12.75">
      <c r="A89" s="10"/>
      <c r="B89" s="36">
        <v>4</v>
      </c>
      <c r="C89" s="16"/>
      <c r="D89" s="16" t="s">
        <v>88</v>
      </c>
      <c r="E89" s="37" t="s">
        <v>108</v>
      </c>
      <c r="F89" s="11">
        <v>4.8</v>
      </c>
      <c r="G89" s="13">
        <f>IF(ISERROR(100/F89),0,100/F89)</f>
        <v>20.833333333333336</v>
      </c>
      <c r="H89" s="11">
        <v>10</v>
      </c>
      <c r="I89" s="13">
        <f>IF(ISERROR(100/H89),0,100/H89)</f>
        <v>10</v>
      </c>
      <c r="J89" s="50">
        <f>ROUND(200/(G89+I89),1)</f>
        <v>6.5</v>
      </c>
      <c r="K89" s="51">
        <f>100/J89</f>
        <v>15.384615384615385</v>
      </c>
      <c r="L89" s="46">
        <f>ROUND(5/J89,1)</f>
        <v>0.8</v>
      </c>
      <c r="M89" s="5"/>
      <c r="N89" s="5"/>
      <c r="O89" s="65"/>
    </row>
    <row r="90" spans="1:15" ht="12.75">
      <c r="A90" s="10"/>
      <c r="B90" s="36">
        <v>13</v>
      </c>
      <c r="C90" s="16"/>
      <c r="D90" s="16" t="s">
        <v>45</v>
      </c>
      <c r="E90" s="37" t="s">
        <v>112</v>
      </c>
      <c r="F90" s="11">
        <v>11</v>
      </c>
      <c r="G90" s="13">
        <f>IF(ISERROR(100/F90),0,100/F90)</f>
        <v>9.090909090909092</v>
      </c>
      <c r="H90" s="11">
        <v>4.6</v>
      </c>
      <c r="I90" s="13">
        <f>IF(ISERROR(100/H90),0,100/H90)</f>
        <v>21.73913043478261</v>
      </c>
      <c r="J90" s="50">
        <f>ROUND(200/(G90+I90),1)</f>
        <v>6.5</v>
      </c>
      <c r="K90" s="51">
        <f>100/J90</f>
        <v>15.384615384615385</v>
      </c>
      <c r="L90" s="46">
        <f>ROUND(5/J90,1)</f>
        <v>0.8</v>
      </c>
      <c r="M90" s="5"/>
      <c r="N90" s="5"/>
      <c r="O90" s="65"/>
    </row>
    <row r="91" spans="1:15" ht="12.75">
      <c r="A91" s="10"/>
      <c r="B91" s="36">
        <v>1</v>
      </c>
      <c r="C91" s="16"/>
      <c r="D91" s="16" t="s">
        <v>37</v>
      </c>
      <c r="E91" s="37" t="s">
        <v>131</v>
      </c>
      <c r="F91" s="11">
        <v>5.2</v>
      </c>
      <c r="G91" s="13">
        <f>IF(ISERROR(100/F91),0,100/F91)</f>
        <v>19.23076923076923</v>
      </c>
      <c r="H91" s="11">
        <v>31</v>
      </c>
      <c r="I91" s="13">
        <f>IF(ISERROR(100/H91),0,100/H91)</f>
        <v>3.225806451612903</v>
      </c>
      <c r="J91" s="50">
        <f>ROUND(200/(G91+I91),1)</f>
        <v>8.9</v>
      </c>
      <c r="K91" s="51">
        <f>100/J91</f>
        <v>11.235955056179774</v>
      </c>
      <c r="L91" s="46">
        <f>ROUND(5/J91,1)</f>
        <v>0.6</v>
      </c>
      <c r="M91" s="5"/>
      <c r="N91" s="5"/>
      <c r="O91" s="65"/>
    </row>
    <row r="92" spans="1:15" ht="12.75">
      <c r="A92" s="10"/>
      <c r="B92" s="36">
        <v>8</v>
      </c>
      <c r="C92" s="16"/>
      <c r="D92" s="16" t="s">
        <v>41</v>
      </c>
      <c r="E92" s="37" t="s">
        <v>132</v>
      </c>
      <c r="F92" s="11">
        <v>7</v>
      </c>
      <c r="G92" s="13">
        <f>IF(ISERROR(100/F92),0,100/F92)</f>
        <v>14.285714285714286</v>
      </c>
      <c r="H92" s="11">
        <v>13</v>
      </c>
      <c r="I92" s="13">
        <f>IF(ISERROR(100/H92),0,100/H92)</f>
        <v>7.6923076923076925</v>
      </c>
      <c r="J92" s="50">
        <f>ROUND(200/(G92+I92),1)</f>
        <v>9.1</v>
      </c>
      <c r="K92" s="51">
        <f>100/J92</f>
        <v>10.989010989010989</v>
      </c>
      <c r="L92" s="46">
        <f>ROUND(5/J92,1)</f>
        <v>0.5</v>
      </c>
      <c r="M92" s="5"/>
      <c r="N92" s="5"/>
      <c r="O92" s="65"/>
    </row>
    <row r="93" spans="1:15" ht="12.75">
      <c r="A93" s="10"/>
      <c r="B93" s="36">
        <v>3</v>
      </c>
      <c r="C93" s="16"/>
      <c r="D93" s="16" t="s">
        <v>39</v>
      </c>
      <c r="E93" s="37" t="s">
        <v>133</v>
      </c>
      <c r="F93" s="11">
        <v>11</v>
      </c>
      <c r="G93" s="13">
        <f>IF(ISERROR(100/F93),0,100/F93)</f>
        <v>9.090909090909092</v>
      </c>
      <c r="H93" s="11">
        <v>8</v>
      </c>
      <c r="I93" s="13">
        <f>IF(ISERROR(100/H93),0,100/H93)</f>
        <v>12.5</v>
      </c>
      <c r="J93" s="50">
        <f>ROUND(200/(G93+I93),1)</f>
        <v>9.3</v>
      </c>
      <c r="K93" s="51">
        <f>100/J93</f>
        <v>10.75268817204301</v>
      </c>
      <c r="L93" s="46">
        <f>ROUND(5/J93,1)</f>
        <v>0.5</v>
      </c>
      <c r="M93" s="5"/>
      <c r="N93" s="5"/>
      <c r="O93" s="65"/>
    </row>
    <row r="94" spans="1:15" ht="12.75">
      <c r="A94" s="10"/>
      <c r="B94" s="36">
        <v>14</v>
      </c>
      <c r="C94" s="16"/>
      <c r="D94" s="16" t="s">
        <v>46</v>
      </c>
      <c r="E94" s="37" t="s">
        <v>134</v>
      </c>
      <c r="F94" s="11">
        <v>41</v>
      </c>
      <c r="G94" s="13">
        <f>IF(ISERROR(100/F94),0,100/F94)</f>
        <v>2.4390243902439024</v>
      </c>
      <c r="H94" s="11">
        <v>6</v>
      </c>
      <c r="I94" s="13">
        <f>IF(ISERROR(100/H94),0,100/H94)</f>
        <v>16.666666666666668</v>
      </c>
      <c r="J94" s="50">
        <f>ROUND(200/(G94+I94),1)</f>
        <v>10.5</v>
      </c>
      <c r="K94" s="51">
        <f>100/J94</f>
        <v>9.523809523809524</v>
      </c>
      <c r="L94" s="46"/>
      <c r="M94" s="5"/>
      <c r="N94" s="5"/>
      <c r="O94" s="65"/>
    </row>
    <row r="95" spans="1:15" ht="12.75">
      <c r="A95" s="10"/>
      <c r="B95" s="36">
        <v>12</v>
      </c>
      <c r="C95" s="16"/>
      <c r="D95" s="16" t="s">
        <v>44</v>
      </c>
      <c r="E95" s="37" t="s">
        <v>114</v>
      </c>
      <c r="F95" s="11">
        <v>16</v>
      </c>
      <c r="G95" s="13">
        <f>IF(ISERROR(100/F95),0,100/F95)</f>
        <v>6.25</v>
      </c>
      <c r="H95" s="11">
        <v>19</v>
      </c>
      <c r="I95" s="13">
        <f>IF(ISERROR(100/H95),0,100/H95)</f>
        <v>5.2631578947368425</v>
      </c>
      <c r="J95" s="50">
        <f>ROUND(200/(G95+I95),1)</f>
        <v>17.4</v>
      </c>
      <c r="K95" s="51">
        <f>100/J95</f>
        <v>5.74712643678161</v>
      </c>
      <c r="L95" s="46"/>
      <c r="M95" s="5"/>
      <c r="N95" s="5"/>
      <c r="O95" s="65"/>
    </row>
    <row r="96" spans="1:15" ht="12.75">
      <c r="A96" s="10"/>
      <c r="B96" s="36">
        <v>5</v>
      </c>
      <c r="C96" s="16"/>
      <c r="D96" s="16" t="s">
        <v>40</v>
      </c>
      <c r="E96" s="37" t="s">
        <v>135</v>
      </c>
      <c r="F96" s="11">
        <v>31</v>
      </c>
      <c r="G96" s="13">
        <f>IF(ISERROR(100/F96),0,100/F96)</f>
        <v>3.225806451612903</v>
      </c>
      <c r="H96" s="11">
        <v>13</v>
      </c>
      <c r="I96" s="13">
        <f>IF(ISERROR(100/H96),0,100/H96)</f>
        <v>7.6923076923076925</v>
      </c>
      <c r="J96" s="50">
        <f>ROUND(200/(G96+I96),1)</f>
        <v>18.3</v>
      </c>
      <c r="K96" s="51">
        <f>100/J96</f>
        <v>5.46448087431694</v>
      </c>
      <c r="L96" s="46"/>
      <c r="M96" s="5"/>
      <c r="N96" s="5"/>
      <c r="O96" s="65"/>
    </row>
    <row r="97" spans="1:15" ht="12.75">
      <c r="A97" s="10"/>
      <c r="B97" s="36">
        <v>9</v>
      </c>
      <c r="C97" s="16"/>
      <c r="D97" s="16" t="s">
        <v>42</v>
      </c>
      <c r="E97" s="37" t="s">
        <v>117</v>
      </c>
      <c r="F97" s="11">
        <v>34</v>
      </c>
      <c r="G97" s="13">
        <f>IF(ISERROR(100/F97),0,100/F97)</f>
        <v>2.9411764705882355</v>
      </c>
      <c r="H97" s="11">
        <v>13</v>
      </c>
      <c r="I97" s="13">
        <f>IF(ISERROR(100/H97),0,100/H97)</f>
        <v>7.6923076923076925</v>
      </c>
      <c r="J97" s="50">
        <f>ROUND(200/(G97+I97),1)</f>
        <v>18.8</v>
      </c>
      <c r="K97" s="51">
        <f>100/J97</f>
        <v>5.319148936170213</v>
      </c>
      <c r="L97" s="46"/>
      <c r="M97" s="5"/>
      <c r="N97" s="5"/>
      <c r="O97" s="65"/>
    </row>
    <row r="98" spans="1:15" ht="12.75">
      <c r="A98" s="10"/>
      <c r="B98" s="36">
        <v>15</v>
      </c>
      <c r="C98" s="16"/>
      <c r="D98" s="16" t="s">
        <v>47</v>
      </c>
      <c r="E98" s="37" t="s">
        <v>130</v>
      </c>
      <c r="F98" s="11">
        <v>31</v>
      </c>
      <c r="G98" s="13">
        <f>IF(ISERROR(100/F98),0,100/F98)</f>
        <v>3.225806451612903</v>
      </c>
      <c r="H98" s="11">
        <v>31</v>
      </c>
      <c r="I98" s="13">
        <f>IF(ISERROR(100/H98),0,100/H98)</f>
        <v>3.225806451612903</v>
      </c>
      <c r="J98" s="50">
        <f>ROUND(200/(G98+I98),1)</f>
        <v>31</v>
      </c>
      <c r="K98" s="51">
        <f>100/J98</f>
        <v>3.225806451612903</v>
      </c>
      <c r="L98" s="46"/>
      <c r="M98" s="5"/>
      <c r="N98" s="5"/>
      <c r="O98" s="65"/>
    </row>
    <row r="99" spans="1:15" ht="12.75">
      <c r="A99" s="10"/>
      <c r="B99" s="36">
        <v>11</v>
      </c>
      <c r="C99" s="16"/>
      <c r="D99" s="16" t="s">
        <v>43</v>
      </c>
      <c r="E99" s="37" t="s">
        <v>121</v>
      </c>
      <c r="F99" s="11">
        <v>31</v>
      </c>
      <c r="G99" s="13">
        <f>IF(ISERROR(100/F99),0,100/F99)</f>
        <v>3.225806451612903</v>
      </c>
      <c r="H99" s="11">
        <v>51</v>
      </c>
      <c r="I99" s="13">
        <f>IF(ISERROR(100/H99),0,100/H99)</f>
        <v>1.9607843137254901</v>
      </c>
      <c r="J99" s="50">
        <f>ROUND(200/(G99+I99),1)</f>
        <v>38.6</v>
      </c>
      <c r="K99" s="51">
        <f>100/J99</f>
        <v>2.5906735751295336</v>
      </c>
      <c r="L99" s="46"/>
      <c r="M99" s="5"/>
      <c r="N99" s="5"/>
      <c r="O99" s="65"/>
    </row>
    <row r="100" spans="1:15" ht="12.75">
      <c r="A100" s="10"/>
      <c r="B100" s="36">
        <v>16</v>
      </c>
      <c r="C100" s="16"/>
      <c r="D100" s="16" t="s">
        <v>89</v>
      </c>
      <c r="E100" s="37" t="s">
        <v>136</v>
      </c>
      <c r="F100" s="11">
        <v>31</v>
      </c>
      <c r="G100" s="13">
        <f>IF(ISERROR(100/F100),0,100/F100)</f>
        <v>3.225806451612903</v>
      </c>
      <c r="H100" s="11">
        <v>81</v>
      </c>
      <c r="I100" s="13">
        <f>IF(ISERROR(100/H100),0,100/H100)</f>
        <v>1.2345679012345678</v>
      </c>
      <c r="J100" s="50">
        <f>ROUND(200/(G100+I100),1)</f>
        <v>44.8</v>
      </c>
      <c r="K100" s="51">
        <f>100/J100</f>
        <v>2.232142857142857</v>
      </c>
      <c r="L100" s="46"/>
      <c r="M100" s="5"/>
      <c r="N100" s="5"/>
      <c r="O100" s="65"/>
    </row>
    <row r="101" spans="1:15" ht="12.75">
      <c r="A101" s="10"/>
      <c r="B101" s="36">
        <v>2</v>
      </c>
      <c r="C101" s="16"/>
      <c r="D101" s="16" t="s">
        <v>38</v>
      </c>
      <c r="E101" s="37" t="s">
        <v>106</v>
      </c>
      <c r="F101" s="11">
        <v>34</v>
      </c>
      <c r="G101" s="13">
        <f>IF(ISERROR(100/F101),0,100/F101)</f>
        <v>2.9411764705882355</v>
      </c>
      <c r="H101" s="11">
        <v>81</v>
      </c>
      <c r="I101" s="13">
        <f>IF(ISERROR(100/H101),0,100/H101)</f>
        <v>1.2345679012345678</v>
      </c>
      <c r="J101" s="50">
        <f>ROUND(200/(G101+I101),1)</f>
        <v>47.9</v>
      </c>
      <c r="K101" s="51">
        <f>100/J101</f>
        <v>2.0876826722338206</v>
      </c>
      <c r="L101" s="46"/>
      <c r="M101" s="5"/>
      <c r="N101" s="5"/>
      <c r="O101" s="65"/>
    </row>
    <row r="102" spans="1:15" ht="12.75">
      <c r="A102" s="10"/>
      <c r="B102" s="36">
        <v>17</v>
      </c>
      <c r="C102" s="16"/>
      <c r="D102" s="16" t="s">
        <v>48</v>
      </c>
      <c r="E102" s="37" t="s">
        <v>102</v>
      </c>
      <c r="F102" s="11">
        <v>67</v>
      </c>
      <c r="G102" s="13">
        <f>IF(ISERROR(100/F102),0,100/F102)</f>
        <v>1.492537313432836</v>
      </c>
      <c r="H102" s="11">
        <v>41</v>
      </c>
      <c r="I102" s="13">
        <f>IF(ISERROR(100/H102),0,100/H102)</f>
        <v>2.4390243902439024</v>
      </c>
      <c r="J102" s="50">
        <f>ROUND(200/(G102+I102),1)</f>
        <v>50.9</v>
      </c>
      <c r="K102" s="51">
        <f>100/J102</f>
        <v>1.9646365422396856</v>
      </c>
      <c r="L102" s="46"/>
      <c r="M102" s="5"/>
      <c r="N102" s="5"/>
      <c r="O102" s="65"/>
    </row>
    <row r="103" spans="1:15" ht="12.75">
      <c r="A103" s="10"/>
      <c r="B103" s="36">
        <v>18</v>
      </c>
      <c r="C103" s="16"/>
      <c r="D103" s="16" t="s">
        <v>49</v>
      </c>
      <c r="E103" s="37" t="s">
        <v>126</v>
      </c>
      <c r="F103" s="11">
        <v>67</v>
      </c>
      <c r="G103" s="13">
        <f>IF(ISERROR(100/F103),0,100/F103)</f>
        <v>1.492537313432836</v>
      </c>
      <c r="H103" s="11">
        <v>61</v>
      </c>
      <c r="I103" s="13">
        <f>IF(ISERROR(100/H103),0,100/H103)</f>
        <v>1.639344262295082</v>
      </c>
      <c r="J103" s="50">
        <f>ROUND(200/(G103+I103),1)</f>
        <v>63.9</v>
      </c>
      <c r="K103" s="51">
        <f>100/J103</f>
        <v>1.5649452269170578</v>
      </c>
      <c r="L103" s="46"/>
      <c r="M103" s="5"/>
      <c r="N103" s="5"/>
      <c r="O103" s="65"/>
    </row>
    <row r="104" spans="1:15" ht="12.75">
      <c r="A104" s="10"/>
      <c r="B104" s="42">
        <v>20</v>
      </c>
      <c r="C104" s="43"/>
      <c r="D104" s="43" t="s">
        <v>50</v>
      </c>
      <c r="E104" s="44" t="s">
        <v>137</v>
      </c>
      <c r="F104" s="11">
        <v>101</v>
      </c>
      <c r="G104" s="13">
        <f>IF(ISERROR(100/F104),0,100/F104)</f>
        <v>0.9900990099009901</v>
      </c>
      <c r="H104" s="11">
        <v>101</v>
      </c>
      <c r="I104" s="13">
        <f>IF(ISERROR(100/H104),0,100/H104)</f>
        <v>0.9900990099009901</v>
      </c>
      <c r="J104" s="57">
        <f>ROUND(200/(G104+I104),1)</f>
        <v>101</v>
      </c>
      <c r="K104" s="58">
        <f>100/J104</f>
        <v>0.9900990099009901</v>
      </c>
      <c r="L104" s="49"/>
      <c r="M104" s="59"/>
      <c r="N104" s="59"/>
      <c r="O104" s="66"/>
    </row>
    <row r="105" spans="1:15" s="5" customFormat="1" ht="12.75">
      <c r="A105" s="25"/>
      <c r="B105" s="26"/>
      <c r="C105" s="27"/>
      <c r="D105" s="26"/>
      <c r="E105" s="26"/>
      <c r="F105" s="28"/>
      <c r="G105" s="22">
        <f>SUM(G89:G104)</f>
        <v>103.98141180627364</v>
      </c>
      <c r="H105" s="22"/>
      <c r="I105" s="22">
        <f>SUM(I89:I104)</f>
        <v>105.19587875496958</v>
      </c>
      <c r="J105" s="24"/>
      <c r="K105" s="13">
        <f>SUM(K89:K104)</f>
        <v>104.45743709271966</v>
      </c>
      <c r="L105" s="60">
        <f>SUM(L4:L104)</f>
        <v>24.600000000000005</v>
      </c>
      <c r="M105" s="62" t="s">
        <v>158</v>
      </c>
      <c r="N105" s="63"/>
      <c r="O105" s="61">
        <f>SUM(O4:O104)</f>
        <v>0</v>
      </c>
    </row>
    <row r="106" spans="1:13" s="5" customFormat="1" ht="13.5">
      <c r="A106" s="25"/>
      <c r="B106" s="26"/>
      <c r="C106" s="27"/>
      <c r="D106" s="26"/>
      <c r="E106" s="26"/>
      <c r="F106" s="28"/>
      <c r="G106" s="29"/>
      <c r="H106" s="26"/>
      <c r="I106" s="22"/>
      <c r="J106" s="24"/>
      <c r="K106" s="13"/>
      <c r="L106" s="14"/>
      <c r="M106" s="4"/>
    </row>
  </sheetData>
  <sheetProtection/>
  <mergeCells count="1">
    <mergeCell ref="M105:N105"/>
  </mergeCells>
  <printOptions/>
  <pageMargins left="0.7" right="0.7" top="0.75" bottom="0.75" header="0.3" footer="0.3"/>
  <pageSetup orientation="portrait" paperSize="9"/>
  <ignoredErrors>
    <ignoredError sqref="J4: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2009-08-19T12:00:18Z</cp:lastPrinted>
  <dcterms:created xsi:type="dcterms:W3CDTF">2009-08-19T11:52:00Z</dcterms:created>
  <dcterms:modified xsi:type="dcterms:W3CDTF">2013-07-25T01:12:09Z</dcterms:modified>
  <cp:category/>
  <cp:version/>
  <cp:contentType/>
  <cp:contentStatus/>
</cp:coreProperties>
</file>